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esourceinnovation.sharepoint.com/sites/MTA-Partners-ext-CalMTALeadership/Shared Documents/CalMTA Leadership/Applications/Application #2 - 2026/01_Application Content/Budget - Attachment 4/"/>
    </mc:Choice>
  </mc:AlternateContent>
  <xr:revisionPtr revIDLastSave="2763" documentId="8_{F6427E74-07C8-4E11-8163-C4C3992363DF}" xr6:coauthVersionLast="47" xr6:coauthVersionMax="47" xr10:uidLastSave="{86E7CD35-B04E-458D-B97C-C538013629FD}"/>
  <bookViews>
    <workbookView xWindow="28680" yWindow="-120" windowWidth="29040" windowHeight="15720" tabRatio="373" xr2:uid="{73F21BC5-67B4-4725-8169-90D5C918ACAD}"/>
  </bookViews>
  <sheets>
    <sheet name="Application Budget Summary" sheetId="9" r:id="rId1"/>
    <sheet name="Budget Detail 1" sheetId="1" r:id="rId2"/>
    <sheet name="Budget Detail 2" sheetId="3" r:id="rId3"/>
    <sheet name="Budget Detail 3"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9" l="1"/>
  <c r="D39" i="9" l="1"/>
  <c r="G539" i="10" l="1"/>
  <c r="F539" i="10"/>
  <c r="E539" i="10"/>
  <c r="D539" i="10"/>
  <c r="H538" i="10"/>
  <c r="H537" i="10"/>
  <c r="H536" i="10"/>
  <c r="H539" i="10" l="1"/>
  <c r="D40" i="9" l="1"/>
  <c r="D41" i="9" s="1"/>
</calcChain>
</file>

<file path=xl/sharedStrings.xml><?xml version="1.0" encoding="utf-8"?>
<sst xmlns="http://schemas.openxmlformats.org/spreadsheetml/2006/main" count="202" uniqueCount="96">
  <si>
    <t>Cost Category or MTI</t>
  </si>
  <si>
    <t>Estimated Expenditures by Year ($000)</t>
  </si>
  <si>
    <t>Totals</t>
  </si>
  <si>
    <r>
      <t>MTA Administration</t>
    </r>
    <r>
      <rPr>
        <vertAlign val="superscript"/>
        <sz val="11"/>
        <color theme="1"/>
        <rFont val="Aptos Narrow"/>
        <family val="2"/>
        <scheme val="minor"/>
      </rPr>
      <t>1</t>
    </r>
  </si>
  <si>
    <r>
      <t>MTA Operations</t>
    </r>
    <r>
      <rPr>
        <vertAlign val="superscript"/>
        <sz val="11"/>
        <color theme="1"/>
        <rFont val="Aptos Narrow"/>
        <family val="2"/>
        <scheme val="minor"/>
      </rPr>
      <t>1</t>
    </r>
  </si>
  <si>
    <r>
      <t>Initiative/Concept Development</t>
    </r>
    <r>
      <rPr>
        <vertAlign val="superscript"/>
        <sz val="11"/>
        <color theme="1"/>
        <rFont val="Aptos Narrow"/>
        <family val="2"/>
        <scheme val="minor"/>
      </rPr>
      <t>2</t>
    </r>
  </si>
  <si>
    <t xml:space="preserve">Residential Heat Pump Water Heaters </t>
  </si>
  <si>
    <t xml:space="preserve">Commercial Rooftop Units </t>
  </si>
  <si>
    <t xml:space="preserve">Commercial Replacement &amp; Attachment Windows </t>
  </si>
  <si>
    <t>Grand Totals</t>
  </si>
  <si>
    <r>
      <rPr>
        <vertAlign val="superscript"/>
        <sz val="10"/>
        <color theme="1"/>
        <rFont val="Aptos Narrow"/>
        <family val="2"/>
        <scheme val="minor"/>
      </rPr>
      <t xml:space="preserve">1 </t>
    </r>
    <r>
      <rPr>
        <sz val="10"/>
        <color theme="1"/>
        <rFont val="Aptos Narrow"/>
        <family val="2"/>
        <scheme val="minor"/>
      </rPr>
      <t>No incremental budget ask for Administration or Operations for 2027 or 2028.</t>
    </r>
  </si>
  <si>
    <r>
      <rPr>
        <vertAlign val="superscript"/>
        <sz val="10"/>
        <color theme="1"/>
        <rFont val="Aptos Narrow"/>
        <family val="2"/>
        <scheme val="minor"/>
      </rPr>
      <t xml:space="preserve">2 </t>
    </r>
    <r>
      <rPr>
        <sz val="10"/>
        <color theme="1"/>
        <rFont val="Aptos Narrow"/>
        <family val="2"/>
        <scheme val="minor"/>
      </rPr>
      <t>No incremental budget ask for Initiative/Concept Development for 2027.</t>
    </r>
  </si>
  <si>
    <t>Cost Category</t>
  </si>
  <si>
    <t>Administration</t>
  </si>
  <si>
    <t>MTA Administration</t>
  </si>
  <si>
    <t>Operations</t>
  </si>
  <si>
    <t>MTA Operations</t>
  </si>
  <si>
    <t>Initiative/Concept Development</t>
  </si>
  <si>
    <t>This table shows the incremental budget ask ($000) associated with the application, by Major Activity or MTI (within each Cost Category), by year.</t>
  </si>
  <si>
    <t>Major Activity/MTI</t>
  </si>
  <si>
    <t>Routine Administration</t>
  </si>
  <si>
    <t>Non-Routine Administration</t>
  </si>
  <si>
    <t>Project Management and Operations</t>
  </si>
  <si>
    <t>MTAB Administration</t>
  </si>
  <si>
    <t>Policy</t>
  </si>
  <si>
    <t xml:space="preserve">Stakeholder Engagement and Communications </t>
  </si>
  <si>
    <t xml:space="preserve">Data Systems Development and Management </t>
  </si>
  <si>
    <t>Initiative/Concept 
Development</t>
  </si>
  <si>
    <t xml:space="preserve">Concept Development (Phase I Activities) </t>
  </si>
  <si>
    <t>MTI 
Deployment</t>
  </si>
  <si>
    <t>MTI
Evaluation</t>
  </si>
  <si>
    <t>Grand Total</t>
  </si>
  <si>
    <t>This table breaks the incremental budget ask ($000) associated with this application into Labor cost for members of the CalMTA team, Non-Labor expenses incurred directly by the CalMTA team (excluding incentives), 3rd Party spend for Implementers and Evaluators including both labor and non-labor costs (but excluding incentives), and Incentives (both upstream and to consumers, whether those incentives are paid by Resource Innovations or by the 3rd Party).</t>
  </si>
  <si>
    <t>Estimated Expenditures ($000) by Year, by Expenditure Type</t>
  </si>
  <si>
    <r>
      <t>Labor</t>
    </r>
    <r>
      <rPr>
        <b/>
        <vertAlign val="superscript"/>
        <sz val="10"/>
        <rFont val="Aptos Narrow"/>
        <family val="2"/>
        <scheme val="minor"/>
      </rPr>
      <t>1</t>
    </r>
  </si>
  <si>
    <r>
      <t>Non-Labor</t>
    </r>
    <r>
      <rPr>
        <b/>
        <vertAlign val="superscript"/>
        <sz val="10"/>
        <rFont val="Aptos Narrow"/>
        <family val="2"/>
        <scheme val="minor"/>
      </rPr>
      <t>2</t>
    </r>
  </si>
  <si>
    <r>
      <t>3rd Party</t>
    </r>
    <r>
      <rPr>
        <b/>
        <vertAlign val="superscript"/>
        <sz val="10"/>
        <rFont val="Aptos Narrow"/>
        <family val="2"/>
        <scheme val="minor"/>
      </rPr>
      <t>3</t>
    </r>
  </si>
  <si>
    <t>Incentives</t>
  </si>
  <si>
    <t xml:space="preserve"> Administration Subtotals</t>
  </si>
  <si>
    <t xml:space="preserve">Routine Financial and Administrative Tasks </t>
  </si>
  <si>
    <t>Non-Routine Financial and Administrative Tasks</t>
  </si>
  <si>
    <t>Operations Subtotals</t>
  </si>
  <si>
    <t xml:space="preserve">Program Development (Phase II Activities) </t>
  </si>
  <si>
    <t>MTI Evaluation</t>
  </si>
  <si>
    <t>Evaluation Subtotals</t>
  </si>
  <si>
    <t>1 - Labor Costs for members of the CalMTA team.</t>
  </si>
  <si>
    <t>2 - Non-labor and other direct costs (excluding incentives) incurred directly by the CalMTA team.</t>
  </si>
  <si>
    <t>3 - Labor and non-labor costs (exluding incentives) outsourced to 3rd party implementers and evaluators.</t>
  </si>
  <si>
    <t>This table shows the per year FTE and average FTE counts (CalMTA team only) associated with the incremental labor budget in this application, by Major Activity or MTI (within each Cost Category), by year.</t>
  </si>
  <si>
    <t>Major Activity</t>
  </si>
  <si>
    <t>Average FTE</t>
  </si>
  <si>
    <t>MTI Deployment Subtotals</t>
  </si>
  <si>
    <t>MTI Deployment</t>
  </si>
  <si>
    <r>
      <t>Evaluation</t>
    </r>
    <r>
      <rPr>
        <b/>
        <vertAlign val="superscript"/>
        <sz val="11"/>
        <color theme="1"/>
        <rFont val="Aptos Narrow"/>
        <family val="2"/>
        <scheme val="minor"/>
      </rPr>
      <t>1</t>
    </r>
  </si>
  <si>
    <r>
      <rPr>
        <vertAlign val="superscript"/>
        <sz val="10"/>
        <rFont val="Aptos Narrow"/>
        <family val="2"/>
        <scheme val="minor"/>
      </rPr>
      <t>1</t>
    </r>
    <r>
      <rPr>
        <sz val="10"/>
        <rFont val="Aptos Narrow"/>
        <family val="2"/>
        <scheme val="minor"/>
      </rPr>
      <t>The Evaluation Cost Category captures costs for third party evaluators only, therefore there are no CalMTA Team FTE. CalMTA team labor for overseeing third party evaluators is charged to MTI deployment.</t>
    </r>
  </si>
  <si>
    <t>MTI in Deployment</t>
  </si>
  <si>
    <r>
      <rPr>
        <vertAlign val="superscript"/>
        <sz val="8"/>
        <color theme="1"/>
        <rFont val="Aptos Narrow"/>
        <family val="2"/>
        <scheme val="minor"/>
      </rPr>
      <t>1</t>
    </r>
    <r>
      <rPr>
        <sz val="8"/>
        <color theme="1"/>
        <rFont val="Aptos Narrow"/>
        <family val="2"/>
        <scheme val="minor"/>
      </rPr>
      <t xml:space="preserve"> FTE calculations are based on the assumption that fully dedicated staff will bill approximately 80% of their time to the project, which allows for paid time off and other non-billable time. </t>
    </r>
  </si>
  <si>
    <t>Based FTEs on the full budget (not just incremental ask)</t>
  </si>
  <si>
    <t>Second Tranche incremental budget request (in this Application)</t>
  </si>
  <si>
    <t>Induction Cooking MTI Deployment cap in D.25-11-023</t>
  </si>
  <si>
    <t>A</t>
  </si>
  <si>
    <t>B</t>
  </si>
  <si>
    <t>C</t>
  </si>
  <si>
    <t>D</t>
  </si>
  <si>
    <t>E</t>
  </si>
  <si>
    <t>F</t>
  </si>
  <si>
    <t>G</t>
  </si>
  <si>
    <t>Budget in $000</t>
  </si>
  <si>
    <t>Budget Authority</t>
  </si>
  <si>
    <t>Difference between the Induction Cooking MTI deployment budgets (C-D)</t>
  </si>
  <si>
    <t>H</t>
  </si>
  <si>
    <t>Balance remaining for future MTI deployment through 2031 (A-G)</t>
  </si>
  <si>
    <t>Revised Induction Cooking MTI Deployment approved in AL RI-CalMTA-4</t>
  </si>
  <si>
    <t>Overall budget authorized in D.19-12-021</t>
  </si>
  <si>
    <t>Approved budget in D.25-11-023 associated with First Tranch MTIs</t>
  </si>
  <si>
    <t>#</t>
  </si>
  <si>
    <t>Total budget approved prior and requested in this Application (B+F-E)</t>
  </si>
  <si>
    <t>Incremental Administration and Operations funds (to support Second Tranche MTI Deployment and Portfolio Implementation)</t>
  </si>
  <si>
    <t>Total for all funds to support Second Tranche MTIs</t>
  </si>
  <si>
    <t>Second Tranche MTIs</t>
  </si>
  <si>
    <t>MTI Evaluation Funds</t>
  </si>
  <si>
    <t xml:space="preserve">MTI Deployment Funds </t>
  </si>
  <si>
    <t>CalMTA Proposed Budget Request to Support Second Tranche MTIs</t>
  </si>
  <si>
    <t>The table below (which appears as Table 2 in Attachment 4-A Budget Narrative) calculates the budget balance that will be available for future MTI implementation and evaluation, pending approval of the budget associated with this Tranche 2 Application.</t>
  </si>
  <si>
    <t>Portfolio budget balance calculation (as described in Attachment 4-A Budget Narrative)</t>
  </si>
  <si>
    <t xml:space="preserve">The table below (which appears as Table 2 in the application) shows the budget ask ($000) associated with the Tranche 2 application, by Cost Category or MTI, by year. </t>
  </si>
  <si>
    <t>Enhanced Initiative/Concept Development funds (to support Second Tranche MTI Deployment and Portfolio Implementation)</t>
  </si>
  <si>
    <t>Program Development (Phase II Activities)</t>
  </si>
  <si>
    <t>Initiative/Concept Development Subtotals</t>
  </si>
  <si>
    <r>
      <t xml:space="preserve">MTI Deployment 
</t>
    </r>
    <r>
      <rPr>
        <sz val="11"/>
        <color rgb="FF000000"/>
        <rFont val="Aptos Narrow"/>
        <family val="2"/>
        <scheme val="minor"/>
      </rPr>
      <t>(Phase III)</t>
    </r>
  </si>
  <si>
    <t>Admiminstration Subtotals</t>
  </si>
  <si>
    <t>MTI Evaluation Subtotals</t>
  </si>
  <si>
    <t>Subtotals for Deployment</t>
  </si>
  <si>
    <t>Subtotals for Evaluation</t>
  </si>
  <si>
    <t>NA</t>
  </si>
  <si>
    <t>Concept Development (Phase I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</si>
</sst>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409]mmm\-yy;@"/>
    <numFmt numFmtId="167" formatCode="_(* #,##0_);_(* \(#,##0\);_(* &quot;-&quot;??_);_(@_)"/>
    <numFmt numFmtId="168" formatCode="_(* #,##0.0_);_(* \(#,##0.0\);_(* &quot;-&quot;??_);_(@_)"/>
    <numFmt numFmtId="169" formatCode="_([$$-409]* #,##0_);_([$$-409]* \(#,##0\);_([$$-409]* &quot;-&quot;??_);_(@_)"/>
    <numFmt numFmtId="170" formatCode="&quot;$&quot;#,##0.00"/>
  </numFmts>
  <fonts count="2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0"/>
      <name val="Aptos Narrow"/>
      <family val="2"/>
      <scheme val="minor"/>
    </font>
    <font>
      <b/>
      <sz val="11"/>
      <name val="Aptos Narrow"/>
      <family val="2"/>
      <scheme val="minor"/>
    </font>
    <font>
      <sz val="11"/>
      <color rgb="FF000000"/>
      <name val="Aptos Narrow"/>
      <family val="2"/>
      <scheme val="minor"/>
    </font>
    <font>
      <sz val="9"/>
      <color theme="1"/>
      <name val="Aptos Narrow"/>
      <family val="2"/>
      <scheme val="minor"/>
    </font>
    <font>
      <b/>
      <vertAlign val="superscript"/>
      <sz val="10"/>
      <name val="Aptos Narrow"/>
      <family val="2"/>
      <scheme val="minor"/>
    </font>
    <font>
      <b/>
      <sz val="10"/>
      <color theme="0"/>
      <name val="Aptos Narrow"/>
      <family val="2"/>
      <scheme val="minor"/>
    </font>
    <font>
      <sz val="10"/>
      <color theme="1"/>
      <name val="Aptos Narrow"/>
      <family val="2"/>
      <scheme val="minor"/>
    </font>
    <font>
      <sz val="11"/>
      <name val="Aptos Narrow"/>
      <family val="2"/>
      <scheme val="minor"/>
    </font>
    <font>
      <b/>
      <sz val="11"/>
      <color rgb="FF000000"/>
      <name val="Aptos Narrow"/>
      <family val="2"/>
      <scheme val="minor"/>
    </font>
    <font>
      <b/>
      <sz val="12"/>
      <color theme="4"/>
      <name val="Aptos Narrow"/>
      <family val="2"/>
      <scheme val="minor"/>
    </font>
    <font>
      <sz val="8"/>
      <color theme="1"/>
      <name val="Aptos Narrow"/>
      <family val="2"/>
      <scheme val="minor"/>
    </font>
    <font>
      <vertAlign val="superscript"/>
      <sz val="8"/>
      <color theme="1"/>
      <name val="Aptos Narrow"/>
      <family val="2"/>
      <scheme val="minor"/>
    </font>
    <font>
      <vertAlign val="superscript"/>
      <sz val="11"/>
      <color theme="1"/>
      <name val="Aptos Narrow"/>
      <family val="2"/>
      <scheme val="minor"/>
    </font>
    <font>
      <vertAlign val="superscript"/>
      <sz val="10"/>
      <color theme="1"/>
      <name val="Aptos Narrow"/>
      <family val="2"/>
      <scheme val="minor"/>
    </font>
    <font>
      <b/>
      <vertAlign val="superscript"/>
      <sz val="11"/>
      <color theme="1"/>
      <name val="Aptos Narrow"/>
      <family val="2"/>
      <scheme val="minor"/>
    </font>
    <font>
      <sz val="10"/>
      <name val="Aptos Narrow"/>
      <family val="2"/>
      <scheme val="minor"/>
    </font>
    <font>
      <vertAlign val="superscript"/>
      <sz val="10"/>
      <name val="Aptos Narrow"/>
      <family val="2"/>
      <scheme val="minor"/>
    </font>
    <font>
      <b/>
      <sz val="14"/>
      <color rgb="FFC00000"/>
      <name val="Aptos Narrow"/>
      <family val="2"/>
      <scheme val="minor"/>
    </font>
    <font>
      <b/>
      <sz val="12"/>
      <color theme="1"/>
      <name val="Aptos Narrow"/>
      <family val="2"/>
      <scheme val="minor"/>
    </font>
    <font>
      <b/>
      <sz val="11"/>
      <color theme="4"/>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thin">
        <color indexed="64"/>
      </bottom>
      <diagonal/>
    </border>
    <border>
      <left style="hair">
        <color indexed="64"/>
      </left>
      <right/>
      <top style="thin">
        <color auto="1"/>
      </top>
      <bottom style="thin">
        <color auto="1"/>
      </bottom>
      <diagonal/>
    </border>
    <border>
      <left style="hair">
        <color indexed="64"/>
      </left>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right/>
      <top style="thin">
        <color theme="4"/>
      </top>
      <bottom style="double">
        <color theme="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81" applyNumberFormat="0" applyFill="0" applyAlignment="0" applyProtection="0"/>
  </cellStyleXfs>
  <cellXfs count="265">
    <xf numFmtId="0" fontId="0" fillId="0" borderId="0" xfId="0"/>
    <xf numFmtId="0" fontId="2" fillId="3" borderId="9" xfId="0" applyFont="1" applyFill="1" applyBorder="1" applyAlignment="1">
      <alignment horizontal="center" vertical="center" wrapText="1"/>
    </xf>
    <xf numFmtId="0" fontId="3" fillId="5" borderId="11" xfId="0" applyFont="1" applyFill="1"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21" xfId="0" applyBorder="1" applyAlignment="1">
      <alignment vertical="top" wrapText="1"/>
    </xf>
    <xf numFmtId="164" fontId="0" fillId="0" borderId="25" xfId="2" applyNumberFormat="1" applyFont="1" applyBorder="1" applyAlignment="1">
      <alignment horizontal="center" wrapText="1"/>
    </xf>
    <xf numFmtId="164" fontId="0" fillId="0" borderId="2" xfId="2" applyNumberFormat="1" applyFont="1" applyBorder="1" applyAlignment="1">
      <alignment horizontal="center" wrapText="1"/>
    </xf>
    <xf numFmtId="0" fontId="3" fillId="5" borderId="29" xfId="0" applyFont="1" applyFill="1" applyBorder="1" applyAlignment="1">
      <alignment vertical="top" wrapText="1"/>
    </xf>
    <xf numFmtId="164" fontId="3" fillId="5" borderId="9" xfId="2" applyNumberFormat="1" applyFont="1" applyFill="1" applyBorder="1" applyAlignment="1">
      <alignment horizontal="center" vertical="center" wrapText="1"/>
    </xf>
    <xf numFmtId="165" fontId="3" fillId="0" borderId="0" xfId="0" applyNumberFormat="1" applyFont="1" applyAlignment="1">
      <alignment vertical="top"/>
    </xf>
    <xf numFmtId="0" fontId="3" fillId="0" borderId="0" xfId="0" applyFont="1" applyAlignment="1">
      <alignment vertical="top"/>
    </xf>
    <xf numFmtId="0" fontId="7" fillId="0" borderId="0" xfId="0" applyFont="1" applyAlignment="1">
      <alignment vertical="top" wrapText="1"/>
    </xf>
    <xf numFmtId="43" fontId="10" fillId="0" borderId="0" xfId="1" applyFont="1" applyFill="1" applyBorder="1"/>
    <xf numFmtId="0" fontId="10" fillId="0" borderId="0" xfId="0" applyFont="1"/>
    <xf numFmtId="0" fontId="3" fillId="0" borderId="0" xfId="0" applyFont="1"/>
    <xf numFmtId="0" fontId="13" fillId="0" borderId="0" xfId="0" applyFont="1"/>
    <xf numFmtId="164" fontId="0" fillId="0" borderId="30" xfId="2" applyNumberFormat="1" applyFont="1" applyBorder="1" applyAlignment="1">
      <alignment horizontal="center" wrapText="1"/>
    </xf>
    <xf numFmtId="164" fontId="0" fillId="0" borderId="50" xfId="2" applyNumberFormat="1" applyFont="1" applyBorder="1" applyAlignment="1">
      <alignment horizontal="center" wrapText="1"/>
    </xf>
    <xf numFmtId="164" fontId="0" fillId="5" borderId="43" xfId="2" applyNumberFormat="1" applyFont="1" applyFill="1" applyBorder="1" applyAlignment="1">
      <alignment horizontal="center" wrapText="1"/>
    </xf>
    <xf numFmtId="164" fontId="0" fillId="0" borderId="17" xfId="2" applyNumberFormat="1" applyFont="1" applyBorder="1" applyAlignment="1">
      <alignment horizontal="center" wrapText="1"/>
    </xf>
    <xf numFmtId="164" fontId="0" fillId="5" borderId="13" xfId="2" applyNumberFormat="1" applyFont="1" applyFill="1" applyBorder="1" applyAlignment="1">
      <alignment horizontal="center" wrapText="1"/>
    </xf>
    <xf numFmtId="164" fontId="0" fillId="0" borderId="22" xfId="2" applyNumberFormat="1" applyFont="1" applyBorder="1" applyAlignment="1">
      <alignment horizontal="center" wrapText="1"/>
    </xf>
    <xf numFmtId="164" fontId="0" fillId="0" borderId="42" xfId="2" applyNumberFormat="1" applyFont="1" applyBorder="1" applyAlignment="1">
      <alignment horizontal="center" wrapText="1"/>
    </xf>
    <xf numFmtId="0" fontId="4" fillId="4" borderId="57" xfId="0" applyFont="1" applyFill="1" applyBorder="1" applyAlignment="1">
      <alignment horizontal="center" vertical="center" wrapText="1"/>
    </xf>
    <xf numFmtId="0" fontId="4" fillId="4" borderId="58" xfId="0" applyFont="1" applyFill="1" applyBorder="1" applyAlignment="1">
      <alignment horizontal="center" vertical="center" wrapText="1"/>
    </xf>
    <xf numFmtId="164" fontId="0" fillId="5" borderId="59" xfId="2" applyNumberFormat="1" applyFont="1" applyFill="1" applyBorder="1" applyAlignment="1">
      <alignment horizontal="center" wrapText="1"/>
    </xf>
    <xf numFmtId="164" fontId="0" fillId="5" borderId="60" xfId="2" applyNumberFormat="1" applyFont="1" applyFill="1" applyBorder="1" applyAlignment="1">
      <alignment horizontal="center" wrapText="1"/>
    </xf>
    <xf numFmtId="164" fontId="0" fillId="0" borderId="61" xfId="2" applyNumberFormat="1" applyFont="1" applyBorder="1" applyAlignment="1">
      <alignment horizontal="center" wrapText="1"/>
    </xf>
    <xf numFmtId="164" fontId="0" fillId="0" borderId="62" xfId="2" applyNumberFormat="1" applyFont="1" applyBorder="1" applyAlignment="1">
      <alignment horizontal="left" wrapText="1"/>
    </xf>
    <xf numFmtId="164" fontId="0" fillId="0" borderId="63" xfId="2" applyNumberFormat="1" applyFont="1" applyBorder="1" applyAlignment="1">
      <alignment horizontal="left" wrapText="1"/>
    </xf>
    <xf numFmtId="164" fontId="0" fillId="5" borderId="57" xfId="2" applyNumberFormat="1" applyFont="1" applyFill="1" applyBorder="1" applyAlignment="1">
      <alignment horizontal="center" wrapText="1"/>
    </xf>
    <xf numFmtId="164" fontId="0" fillId="5" borderId="58" xfId="2" applyNumberFormat="1" applyFont="1" applyFill="1" applyBorder="1" applyAlignment="1">
      <alignment horizontal="left" wrapText="1"/>
    </xf>
    <xf numFmtId="164" fontId="0" fillId="5" borderId="58" xfId="2" applyNumberFormat="1" applyFont="1" applyFill="1" applyBorder="1" applyAlignment="1">
      <alignment horizontal="center" wrapText="1"/>
    </xf>
    <xf numFmtId="164" fontId="0" fillId="0" borderId="62" xfId="2" applyNumberFormat="1" applyFont="1" applyBorder="1" applyAlignment="1">
      <alignment horizontal="center" wrapText="1"/>
    </xf>
    <xf numFmtId="164" fontId="0" fillId="0" borderId="64" xfId="2" applyNumberFormat="1" applyFont="1" applyBorder="1" applyAlignment="1">
      <alignment horizontal="center" wrapText="1"/>
    </xf>
    <xf numFmtId="164" fontId="0" fillId="5" borderId="61" xfId="2" applyNumberFormat="1" applyFont="1" applyFill="1" applyBorder="1" applyAlignment="1">
      <alignment horizontal="center" wrapText="1"/>
    </xf>
    <xf numFmtId="164" fontId="0" fillId="5" borderId="60" xfId="2" applyNumberFormat="1" applyFont="1" applyFill="1" applyBorder="1" applyAlignment="1">
      <alignment horizontal="left" wrapText="1"/>
    </xf>
    <xf numFmtId="164" fontId="3" fillId="5" borderId="65" xfId="2" applyNumberFormat="1" applyFont="1" applyFill="1" applyBorder="1" applyAlignment="1">
      <alignment horizontal="center" vertical="center" wrapText="1"/>
    </xf>
    <xf numFmtId="164" fontId="3" fillId="5" borderId="66" xfId="2" applyNumberFormat="1" applyFont="1" applyFill="1" applyBorder="1" applyAlignment="1">
      <alignment horizontal="center" vertical="center" wrapText="1"/>
    </xf>
    <xf numFmtId="0" fontId="4" fillId="4" borderId="67" xfId="0" applyFont="1" applyFill="1" applyBorder="1" applyAlignment="1">
      <alignment horizontal="center" vertical="center" wrapText="1"/>
    </xf>
    <xf numFmtId="164" fontId="0" fillId="5" borderId="68" xfId="2" applyNumberFormat="1" applyFont="1" applyFill="1" applyBorder="1" applyAlignment="1">
      <alignment horizontal="center" wrapText="1"/>
    </xf>
    <xf numFmtId="164" fontId="0" fillId="0" borderId="69" xfId="2" applyNumberFormat="1" applyFont="1" applyBorder="1" applyAlignment="1">
      <alignment horizontal="left" wrapText="1"/>
    </xf>
    <xf numFmtId="164" fontId="0" fillId="0" borderId="70" xfId="2" applyNumberFormat="1" applyFont="1" applyBorder="1" applyAlignment="1">
      <alignment horizontal="left" wrapText="1"/>
    </xf>
    <xf numFmtId="164" fontId="0" fillId="5" borderId="67" xfId="2" applyNumberFormat="1" applyFont="1" applyFill="1" applyBorder="1" applyAlignment="1">
      <alignment horizontal="left" wrapText="1"/>
    </xf>
    <xf numFmtId="164" fontId="0" fillId="5" borderId="68" xfId="2" applyNumberFormat="1" applyFont="1" applyFill="1" applyBorder="1" applyAlignment="1">
      <alignment horizontal="left" wrapText="1"/>
    </xf>
    <xf numFmtId="164" fontId="3" fillId="5" borderId="71" xfId="2" applyNumberFormat="1" applyFont="1" applyFill="1" applyBorder="1" applyAlignment="1">
      <alignment horizontal="center" vertical="center" wrapText="1"/>
    </xf>
    <xf numFmtId="167" fontId="10" fillId="6" borderId="1" xfId="1" applyNumberFormat="1" applyFont="1" applyFill="1" applyBorder="1"/>
    <xf numFmtId="0" fontId="9" fillId="3" borderId="53" xfId="0" applyFont="1" applyFill="1" applyBorder="1" applyAlignment="1">
      <alignment horizontal="center" wrapText="1"/>
    </xf>
    <xf numFmtId="166" fontId="9" fillId="3" borderId="12" xfId="0" applyNumberFormat="1" applyFont="1" applyFill="1" applyBorder="1" applyAlignment="1">
      <alignment horizontal="center"/>
    </xf>
    <xf numFmtId="0" fontId="10" fillId="0" borderId="54" xfId="0" applyFont="1" applyBorder="1" applyAlignment="1">
      <alignment horizontal="left" vertical="top" wrapText="1" indent="1"/>
    </xf>
    <xf numFmtId="0" fontId="4" fillId="5" borderId="55" xfId="0" applyFont="1" applyFill="1" applyBorder="1" applyAlignment="1">
      <alignment horizontal="right" wrapText="1"/>
    </xf>
    <xf numFmtId="167" fontId="4" fillId="5" borderId="20" xfId="1" applyNumberFormat="1" applyFont="1" applyFill="1" applyBorder="1"/>
    <xf numFmtId="43" fontId="10" fillId="0" borderId="1" xfId="1" applyFont="1" applyBorder="1"/>
    <xf numFmtId="43" fontId="10" fillId="0" borderId="52" xfId="1" applyFont="1" applyBorder="1"/>
    <xf numFmtId="43" fontId="4" fillId="5" borderId="20" xfId="1" applyFont="1" applyFill="1" applyBorder="1"/>
    <xf numFmtId="43" fontId="4" fillId="5" borderId="32" xfId="1" applyFont="1" applyFill="1" applyBorder="1"/>
    <xf numFmtId="164" fontId="0" fillId="0" borderId="26" xfId="2" applyNumberFormat="1" applyFont="1" applyBorder="1" applyAlignment="1">
      <alignment horizontal="center" wrapText="1"/>
    </xf>
    <xf numFmtId="0" fontId="2" fillId="3" borderId="20" xfId="0" applyFont="1" applyFill="1" applyBorder="1" applyAlignment="1">
      <alignment horizontal="center" vertical="center" wrapText="1"/>
    </xf>
    <xf numFmtId="164" fontId="0" fillId="2" borderId="2" xfId="2" applyNumberFormat="1" applyFont="1" applyFill="1" applyBorder="1" applyAlignment="1">
      <alignment horizontal="center" wrapText="1"/>
    </xf>
    <xf numFmtId="0" fontId="12" fillId="2" borderId="46" xfId="0" applyFont="1" applyFill="1" applyBorder="1" applyAlignment="1">
      <alignment horizontal="left" vertical="center" wrapText="1" indent="1"/>
    </xf>
    <xf numFmtId="0" fontId="3" fillId="5" borderId="7" xfId="0" applyFont="1" applyFill="1" applyBorder="1" applyAlignment="1">
      <alignment horizontal="center" vertical="center"/>
    </xf>
    <xf numFmtId="0" fontId="12" fillId="2" borderId="48" xfId="0" applyFont="1" applyFill="1" applyBorder="1" applyAlignment="1">
      <alignment horizontal="left" vertical="center" wrapText="1" indent="1"/>
    </xf>
    <xf numFmtId="164" fontId="0" fillId="2" borderId="37" xfId="2" applyNumberFormat="1" applyFont="1" applyFill="1" applyBorder="1" applyAlignment="1">
      <alignment horizontal="center" wrapText="1"/>
    </xf>
    <xf numFmtId="164" fontId="0" fillId="2" borderId="38" xfId="2" applyNumberFormat="1" applyFont="1" applyFill="1" applyBorder="1" applyAlignment="1">
      <alignment horizontal="center" wrapText="1"/>
    </xf>
    <xf numFmtId="0" fontId="2" fillId="3" borderId="31" xfId="0" applyFont="1" applyFill="1" applyBorder="1" applyAlignment="1">
      <alignment horizontal="center" vertical="center" wrapText="1"/>
    </xf>
    <xf numFmtId="0" fontId="12" fillId="0" borderId="0" xfId="0" applyFont="1" applyAlignment="1">
      <alignment horizontal="left" vertical="top" wrapText="1"/>
    </xf>
    <xf numFmtId="164" fontId="0" fillId="2" borderId="47" xfId="2" applyNumberFormat="1" applyFont="1" applyFill="1" applyBorder="1" applyAlignment="1">
      <alignment horizontal="center" wrapText="1"/>
    </xf>
    <xf numFmtId="0" fontId="12" fillId="2" borderId="18" xfId="0" applyFont="1" applyFill="1" applyBorder="1" applyAlignment="1">
      <alignment horizontal="left" vertical="center" wrapText="1" indent="1"/>
    </xf>
    <xf numFmtId="164" fontId="0" fillId="2" borderId="39" xfId="2" applyNumberFormat="1" applyFont="1" applyFill="1" applyBorder="1" applyAlignment="1">
      <alignment horizontal="center" wrapText="1"/>
    </xf>
    <xf numFmtId="164" fontId="0" fillId="2" borderId="40" xfId="2" applyNumberFormat="1" applyFont="1" applyFill="1" applyBorder="1" applyAlignment="1">
      <alignment horizontal="center" wrapText="1"/>
    </xf>
    <xf numFmtId="0" fontId="11" fillId="0" borderId="25"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46" xfId="0" applyFont="1" applyBorder="1" applyAlignment="1">
      <alignment horizontal="left" vertical="center" wrapText="1" indent="1"/>
    </xf>
    <xf numFmtId="164" fontId="3" fillId="7" borderId="74" xfId="2" applyNumberFormat="1" applyFont="1" applyFill="1" applyBorder="1" applyAlignment="1">
      <alignment horizontal="center" wrapText="1"/>
    </xf>
    <xf numFmtId="164" fontId="0" fillId="8" borderId="25" xfId="2" applyNumberFormat="1" applyFont="1" applyFill="1" applyBorder="1" applyAlignment="1">
      <alignment horizontal="center" wrapText="1"/>
    </xf>
    <xf numFmtId="164" fontId="0" fillId="8" borderId="2" xfId="2" applyNumberFormat="1" applyFont="1" applyFill="1" applyBorder="1" applyAlignment="1">
      <alignment horizontal="center" wrapText="1"/>
    </xf>
    <xf numFmtId="0" fontId="2" fillId="3" borderId="1" xfId="0" applyFont="1" applyFill="1" applyBorder="1" applyAlignment="1">
      <alignment horizontal="center" wrapText="1"/>
    </xf>
    <xf numFmtId="165" fontId="0" fillId="0" borderId="1" xfId="0" applyNumberFormat="1" applyBorder="1"/>
    <xf numFmtId="165" fontId="0" fillId="0" borderId="1" xfId="2" applyNumberFormat="1" applyFont="1" applyBorder="1"/>
    <xf numFmtId="0" fontId="3" fillId="5" borderId="14" xfId="0" applyFont="1" applyFill="1" applyBorder="1" applyAlignment="1">
      <alignment horizontal="center" vertical="center" wrapText="1"/>
    </xf>
    <xf numFmtId="168" fontId="0" fillId="0" borderId="0" xfId="0" applyNumberFormat="1"/>
    <xf numFmtId="0" fontId="0" fillId="0" borderId="0" xfId="0" applyAlignment="1">
      <alignment horizontal="center"/>
    </xf>
    <xf numFmtId="164" fontId="0" fillId="8" borderId="61" xfId="2" applyNumberFormat="1" applyFont="1" applyFill="1" applyBorder="1" applyAlignment="1">
      <alignment horizontal="center" wrapText="1"/>
    </xf>
    <xf numFmtId="164" fontId="0" fillId="8" borderId="62" xfId="2" applyNumberFormat="1" applyFont="1" applyFill="1" applyBorder="1" applyAlignment="1">
      <alignment horizontal="left" wrapText="1"/>
    </xf>
    <xf numFmtId="164" fontId="0" fillId="8" borderId="69" xfId="2" applyNumberFormat="1" applyFont="1" applyFill="1" applyBorder="1" applyAlignment="1">
      <alignment horizontal="left" wrapText="1"/>
    </xf>
    <xf numFmtId="164" fontId="0" fillId="8" borderId="63" xfId="2" applyNumberFormat="1" applyFont="1" applyFill="1" applyBorder="1" applyAlignment="1">
      <alignment horizontal="left" wrapText="1"/>
    </xf>
    <xf numFmtId="164" fontId="0" fillId="8" borderId="70" xfId="2" applyNumberFormat="1" applyFont="1" applyFill="1" applyBorder="1" applyAlignment="1">
      <alignment horizontal="left" wrapText="1"/>
    </xf>
    <xf numFmtId="164" fontId="0" fillId="8" borderId="62" xfId="2" applyNumberFormat="1" applyFont="1" applyFill="1" applyBorder="1" applyAlignment="1">
      <alignment horizontal="center" wrapText="1"/>
    </xf>
    <xf numFmtId="164" fontId="0" fillId="8" borderId="64" xfId="2" applyNumberFormat="1" applyFont="1" applyFill="1" applyBorder="1" applyAlignment="1">
      <alignment horizontal="center" wrapText="1"/>
    </xf>
    <xf numFmtId="164" fontId="0" fillId="8" borderId="34" xfId="2" applyNumberFormat="1" applyFont="1" applyFill="1" applyBorder="1" applyAlignment="1">
      <alignment horizontal="center" wrapText="1"/>
    </xf>
    <xf numFmtId="164" fontId="0" fillId="0" borderId="34" xfId="2" applyNumberFormat="1" applyFont="1" applyBorder="1" applyAlignment="1">
      <alignment horizontal="center" wrapText="1"/>
    </xf>
    <xf numFmtId="164" fontId="0" fillId="0" borderId="35" xfId="2" applyNumberFormat="1" applyFont="1" applyBorder="1" applyAlignment="1">
      <alignment horizontal="center" wrapText="1"/>
    </xf>
    <xf numFmtId="164" fontId="0" fillId="0" borderId="72" xfId="2" applyNumberFormat="1" applyFont="1" applyBorder="1" applyAlignment="1">
      <alignment horizontal="center" wrapText="1"/>
    </xf>
    <xf numFmtId="164" fontId="0" fillId="2" borderId="78" xfId="2" applyNumberFormat="1" applyFont="1" applyFill="1" applyBorder="1" applyAlignment="1">
      <alignment horizontal="center" wrapText="1"/>
    </xf>
    <xf numFmtId="164" fontId="0" fillId="8" borderId="63" xfId="2" applyNumberFormat="1" applyFont="1" applyFill="1" applyBorder="1" applyAlignment="1">
      <alignment horizontal="center" wrapText="1"/>
    </xf>
    <xf numFmtId="164" fontId="0" fillId="0" borderId="63" xfId="2" applyNumberFormat="1" applyFont="1" applyBorder="1" applyAlignment="1">
      <alignment horizontal="center" wrapText="1"/>
    </xf>
    <xf numFmtId="164" fontId="0" fillId="8" borderId="17" xfId="2" applyNumberFormat="1" applyFont="1" applyFill="1" applyBorder="1" applyAlignment="1">
      <alignment horizontal="center" wrapText="1"/>
    </xf>
    <xf numFmtId="164" fontId="0" fillId="8" borderId="22" xfId="2" applyNumberFormat="1" applyFont="1" applyFill="1" applyBorder="1" applyAlignment="1">
      <alignment horizontal="center" wrapText="1"/>
    </xf>
    <xf numFmtId="0" fontId="0" fillId="0" borderId="16" xfId="0" applyBorder="1" applyAlignment="1">
      <alignment vertical="top" wrapText="1"/>
    </xf>
    <xf numFmtId="0" fontId="0" fillId="0" borderId="31" xfId="0" applyBorder="1" applyAlignment="1">
      <alignment vertical="top" wrapText="1"/>
    </xf>
    <xf numFmtId="164" fontId="0" fillId="0" borderId="61" xfId="2" applyNumberFormat="1" applyFont="1" applyFill="1" applyBorder="1" applyAlignment="1">
      <alignment horizontal="center" wrapText="1"/>
    </xf>
    <xf numFmtId="164" fontId="0" fillId="0" borderId="62" xfId="2" applyNumberFormat="1" applyFont="1" applyFill="1" applyBorder="1" applyAlignment="1">
      <alignment horizontal="left" wrapText="1"/>
    </xf>
    <xf numFmtId="164" fontId="0" fillId="0" borderId="62" xfId="2" applyNumberFormat="1" applyFont="1" applyFill="1" applyBorder="1" applyAlignment="1">
      <alignment horizontal="center" wrapText="1"/>
    </xf>
    <xf numFmtId="164" fontId="0" fillId="0" borderId="69" xfId="2" applyNumberFormat="1" applyFont="1" applyFill="1" applyBorder="1" applyAlignment="1">
      <alignment horizontal="left" wrapText="1"/>
    </xf>
    <xf numFmtId="164" fontId="0" fillId="0" borderId="17" xfId="2" applyNumberFormat="1" applyFont="1" applyFill="1" applyBorder="1" applyAlignment="1">
      <alignment horizontal="center" wrapText="1"/>
    </xf>
    <xf numFmtId="164" fontId="0" fillId="0" borderId="64" xfId="2" applyNumberFormat="1" applyFont="1" applyFill="1" applyBorder="1" applyAlignment="1">
      <alignment horizontal="center" wrapText="1"/>
    </xf>
    <xf numFmtId="164" fontId="0" fillId="0" borderId="63" xfId="2" applyNumberFormat="1" applyFont="1" applyFill="1" applyBorder="1" applyAlignment="1">
      <alignment horizontal="left" wrapText="1"/>
    </xf>
    <xf numFmtId="164" fontId="0" fillId="0" borderId="63" xfId="2" applyNumberFormat="1" applyFont="1" applyFill="1" applyBorder="1" applyAlignment="1">
      <alignment horizontal="center" wrapText="1"/>
    </xf>
    <xf numFmtId="164" fontId="0" fillId="0" borderId="70" xfId="2" applyNumberFormat="1" applyFont="1" applyFill="1" applyBorder="1" applyAlignment="1">
      <alignment horizontal="left" wrapText="1"/>
    </xf>
    <xf numFmtId="164" fontId="0" fillId="0" borderId="22" xfId="2" applyNumberFormat="1" applyFont="1" applyFill="1" applyBorder="1" applyAlignment="1">
      <alignment horizontal="center" wrapText="1"/>
    </xf>
    <xf numFmtId="3" fontId="0" fillId="0" borderId="0" xfId="0" applyNumberFormat="1"/>
    <xf numFmtId="164" fontId="3" fillId="5" borderId="56" xfId="2" applyNumberFormat="1" applyFont="1" applyFill="1" applyBorder="1" applyAlignment="1">
      <alignment horizontal="center" wrapText="1"/>
    </xf>
    <xf numFmtId="164" fontId="0" fillId="5" borderId="79" xfId="2" applyNumberFormat="1" applyFont="1" applyFill="1" applyBorder="1" applyAlignment="1">
      <alignment horizontal="center" wrapText="1"/>
    </xf>
    <xf numFmtId="165" fontId="10" fillId="0" borderId="0" xfId="0" applyNumberFormat="1" applyFont="1"/>
    <xf numFmtId="0" fontId="4" fillId="4" borderId="80" xfId="0" applyFont="1" applyFill="1" applyBorder="1" applyAlignment="1">
      <alignment horizontal="center" vertical="center" wrapText="1"/>
    </xf>
    <xf numFmtId="0" fontId="3" fillId="5" borderId="24" xfId="0" applyFont="1" applyFill="1" applyBorder="1" applyAlignment="1">
      <alignment vertical="top" wrapText="1"/>
    </xf>
    <xf numFmtId="0" fontId="0" fillId="0" borderId="29" xfId="0" applyBorder="1" applyAlignment="1">
      <alignment horizontal="left" vertical="top" wrapText="1"/>
    </xf>
    <xf numFmtId="0" fontId="19" fillId="0" borderId="0" xfId="0" applyFont="1"/>
    <xf numFmtId="164" fontId="0" fillId="0" borderId="0" xfId="2" applyNumberFormat="1" applyFont="1" applyAlignment="1">
      <alignment horizontal="center" wrapText="1"/>
    </xf>
    <xf numFmtId="0" fontId="21" fillId="0" borderId="0" xfId="0" applyFont="1" applyAlignment="1">
      <alignment horizontal="left" vertical="top" wrapText="1"/>
    </xf>
    <xf numFmtId="0" fontId="21" fillId="0" borderId="0" xfId="0" applyFont="1" applyAlignment="1">
      <alignment vertical="top" wrapText="1"/>
    </xf>
    <xf numFmtId="0" fontId="13" fillId="0" borderId="0" xfId="0" applyFont="1" applyAlignment="1">
      <alignment horizontal="left" vertical="top" wrapText="1"/>
    </xf>
    <xf numFmtId="164" fontId="0" fillId="0" borderId="0" xfId="0" applyNumberFormat="1"/>
    <xf numFmtId="0" fontId="0" fillId="0" borderId="0" xfId="0" applyAlignment="1">
      <alignment horizontal="right"/>
    </xf>
    <xf numFmtId="0" fontId="3" fillId="0" borderId="81" xfId="4"/>
    <xf numFmtId="169" fontId="0" fillId="0" borderId="0" xfId="0" applyNumberFormat="1"/>
    <xf numFmtId="169" fontId="0" fillId="0" borderId="0" xfId="2" applyNumberFormat="1" applyFont="1"/>
    <xf numFmtId="169" fontId="3" fillId="0" borderId="0" xfId="0" applyNumberFormat="1" applyFont="1"/>
    <xf numFmtId="169" fontId="3" fillId="0" borderId="81" xfId="4" applyNumberFormat="1"/>
    <xf numFmtId="169" fontId="3" fillId="0" borderId="0" xfId="2" applyNumberFormat="1" applyFont="1"/>
    <xf numFmtId="0" fontId="3" fillId="0" borderId="0" xfId="0" applyFont="1" applyAlignment="1">
      <alignment wrapText="1"/>
    </xf>
    <xf numFmtId="0" fontId="0" fillId="0" borderId="0" xfId="0" applyAlignment="1">
      <alignment horizontal="left" wrapText="1" indent="3"/>
    </xf>
    <xf numFmtId="0" fontId="3" fillId="0" borderId="0" xfId="0" applyFont="1" applyAlignment="1">
      <alignment horizontal="left"/>
    </xf>
    <xf numFmtId="9" fontId="0" fillId="0" borderId="0" xfId="3" applyFont="1"/>
    <xf numFmtId="0" fontId="7" fillId="0" borderId="0" xfId="0" applyFont="1" applyAlignment="1">
      <alignment horizontal="left" vertical="top" wrapText="1"/>
    </xf>
    <xf numFmtId="165" fontId="3" fillId="0" borderId="1" xfId="0" applyNumberFormat="1" applyFont="1" applyBorder="1"/>
    <xf numFmtId="44" fontId="0" fillId="0" borderId="1" xfId="0" applyNumberFormat="1" applyBorder="1" applyAlignment="1">
      <alignment horizontal="right"/>
    </xf>
    <xf numFmtId="44" fontId="0" fillId="0" borderId="1" xfId="2" applyFont="1" applyBorder="1" applyAlignment="1">
      <alignment horizontal="right"/>
    </xf>
    <xf numFmtId="0" fontId="23" fillId="0" borderId="0" xfId="0" applyFont="1"/>
    <xf numFmtId="0" fontId="22" fillId="0" borderId="0" xfId="0" applyFont="1" applyAlignment="1">
      <alignment horizontal="left"/>
    </xf>
    <xf numFmtId="0" fontId="21" fillId="0" borderId="0" xfId="0" applyFont="1" applyAlignment="1">
      <alignment horizontal="center" wrapText="1"/>
    </xf>
    <xf numFmtId="0" fontId="22" fillId="0" borderId="0" xfId="0" applyFont="1"/>
    <xf numFmtId="170" fontId="0" fillId="0" borderId="0" xfId="0" applyNumberFormat="1"/>
    <xf numFmtId="164" fontId="0" fillId="0" borderId="0" xfId="2" applyNumberFormat="1" applyFont="1" applyFill="1" applyBorder="1" applyAlignment="1">
      <alignment horizontal="center" wrapText="1"/>
    </xf>
    <xf numFmtId="0" fontId="12" fillId="0" borderId="0" xfId="0" applyFont="1" applyAlignment="1">
      <alignment vertical="top" wrapText="1"/>
    </xf>
    <xf numFmtId="0" fontId="12" fillId="0" borderId="73" xfId="0" applyFont="1" applyBorder="1" applyAlignment="1">
      <alignment vertical="top" wrapText="1"/>
    </xf>
    <xf numFmtId="164" fontId="3" fillId="0" borderId="0" xfId="2" applyNumberFormat="1" applyFont="1" applyFill="1" applyBorder="1" applyAlignment="1">
      <alignment horizontal="center" wrapText="1"/>
    </xf>
    <xf numFmtId="164" fontId="12" fillId="0" borderId="0" xfId="0" applyNumberFormat="1" applyFont="1" applyAlignment="1">
      <alignment vertical="top" wrapText="1"/>
    </xf>
    <xf numFmtId="164" fontId="0" fillId="0" borderId="25" xfId="2" applyNumberFormat="1" applyFont="1" applyFill="1" applyBorder="1" applyAlignment="1">
      <alignment horizontal="center" wrapText="1"/>
    </xf>
    <xf numFmtId="164" fontId="0" fillId="0" borderId="26" xfId="2" applyNumberFormat="1" applyFont="1" applyFill="1" applyBorder="1" applyAlignment="1">
      <alignment horizontal="center" wrapText="1"/>
    </xf>
    <xf numFmtId="164" fontId="3" fillId="0" borderId="42" xfId="2" applyNumberFormat="1" applyFont="1" applyFill="1" applyBorder="1" applyAlignment="1">
      <alignment horizontal="center" wrapText="1"/>
    </xf>
    <xf numFmtId="0" fontId="0" fillId="0" borderId="45" xfId="0" applyBorder="1" applyAlignment="1">
      <alignment horizontal="left" vertical="top" wrapText="1" indent="1"/>
    </xf>
    <xf numFmtId="0" fontId="0" fillId="0" borderId="49" xfId="0" applyBorder="1" applyAlignment="1">
      <alignment horizontal="left" vertical="top" wrapText="1" indent="1"/>
    </xf>
    <xf numFmtId="164" fontId="0" fillId="8" borderId="59" xfId="2" applyNumberFormat="1" applyFont="1" applyFill="1" applyBorder="1" applyAlignment="1">
      <alignment horizontal="center" wrapText="1"/>
    </xf>
    <xf numFmtId="164" fontId="0" fillId="8" borderId="60" xfId="2" applyNumberFormat="1" applyFont="1" applyFill="1" applyBorder="1" applyAlignment="1">
      <alignment horizontal="center" wrapText="1"/>
    </xf>
    <xf numFmtId="164" fontId="0" fillId="8" borderId="68" xfId="2" applyNumberFormat="1" applyFont="1" applyFill="1" applyBorder="1" applyAlignment="1">
      <alignment horizontal="center" wrapText="1"/>
    </xf>
    <xf numFmtId="164" fontId="0" fillId="8" borderId="43" xfId="2" applyNumberFormat="1" applyFont="1" applyFill="1" applyBorder="1" applyAlignment="1">
      <alignment horizontal="center" wrapText="1"/>
    </xf>
    <xf numFmtId="164" fontId="0" fillId="8" borderId="70" xfId="2" applyNumberFormat="1" applyFont="1" applyFill="1" applyBorder="1" applyAlignment="1">
      <alignment horizontal="center" wrapText="1"/>
    </xf>
    <xf numFmtId="0" fontId="0" fillId="0" borderId="28" xfId="0" applyBorder="1" applyAlignment="1">
      <alignment horizontal="left" vertical="top" wrapText="1"/>
    </xf>
    <xf numFmtId="0" fontId="0" fillId="0" borderId="37" xfId="0" applyBorder="1" applyAlignment="1">
      <alignment horizontal="left" vertical="top" wrapText="1"/>
    </xf>
    <xf numFmtId="0" fontId="0" fillId="0" borderId="27" xfId="0" applyBorder="1" applyAlignment="1">
      <alignment horizontal="left" vertical="top" wrapText="1"/>
    </xf>
    <xf numFmtId="0" fontId="0" fillId="0" borderId="36" xfId="0" applyBorder="1" applyAlignment="1">
      <alignment horizontal="left" vertical="top" wrapText="1"/>
    </xf>
    <xf numFmtId="164" fontId="0" fillId="0" borderId="59" xfId="2" applyNumberFormat="1" applyFont="1" applyFill="1" applyBorder="1" applyAlignment="1">
      <alignment horizontal="center"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6" fillId="0" borderId="75" xfId="0" applyFont="1" applyBorder="1" applyAlignment="1">
      <alignment horizontal="left" vertical="top" wrapText="1"/>
    </xf>
    <xf numFmtId="0" fontId="6" fillId="0" borderId="20" xfId="0" applyFont="1" applyBorder="1" applyAlignment="1">
      <alignment horizontal="left" vertical="top" wrapText="1"/>
    </xf>
    <xf numFmtId="0" fontId="0" fillId="0" borderId="82" xfId="0" applyBorder="1" applyAlignment="1">
      <alignment vertical="top" wrapText="1"/>
    </xf>
    <xf numFmtId="0" fontId="6" fillId="0" borderId="45" xfId="0" applyFont="1" applyBorder="1" applyAlignment="1">
      <alignment horizontal="left" vertical="top" wrapText="1" indent="1"/>
    </xf>
    <xf numFmtId="0" fontId="6" fillId="0" borderId="46" xfId="0" applyFont="1" applyBorder="1" applyAlignment="1">
      <alignment horizontal="left" vertical="top" wrapText="1" indent="1"/>
    </xf>
    <xf numFmtId="0" fontId="6" fillId="0" borderId="49" xfId="0" applyFont="1" applyBorder="1" applyAlignment="1">
      <alignment horizontal="left" vertical="top" wrapText="1" indent="1"/>
    </xf>
    <xf numFmtId="164" fontId="0" fillId="0" borderId="43" xfId="2" applyNumberFormat="1" applyFont="1" applyBorder="1" applyAlignment="1">
      <alignment horizontal="center" wrapText="1"/>
    </xf>
    <xf numFmtId="164" fontId="0" fillId="0" borderId="68" xfId="2" applyNumberFormat="1" applyFont="1" applyBorder="1" applyAlignment="1">
      <alignment horizontal="center" wrapText="1"/>
    </xf>
    <xf numFmtId="164" fontId="0" fillId="0" borderId="60" xfId="2" applyNumberFormat="1" applyFont="1" applyBorder="1" applyAlignment="1">
      <alignment horizontal="center" wrapText="1"/>
    </xf>
    <xf numFmtId="168" fontId="0" fillId="0" borderId="76" xfId="1" applyNumberFormat="1" applyFont="1" applyFill="1" applyBorder="1" applyAlignment="1">
      <alignment horizontal="center" vertical="top" wrapText="1"/>
    </xf>
    <xf numFmtId="168" fontId="0" fillId="0" borderId="82" xfId="1" applyNumberFormat="1" applyFont="1" applyFill="1" applyBorder="1" applyAlignment="1">
      <alignment horizontal="center" vertical="top" wrapText="1"/>
    </xf>
    <xf numFmtId="168" fontId="0" fillId="0" borderId="76" xfId="1" applyNumberFormat="1" applyFont="1" applyBorder="1" applyAlignment="1">
      <alignment horizontal="center" vertical="top" wrapText="1"/>
    </xf>
    <xf numFmtId="168" fontId="0" fillId="0" borderId="17" xfId="1" applyNumberFormat="1" applyFont="1" applyBorder="1" applyAlignment="1">
      <alignment horizontal="center" vertical="top" wrapText="1"/>
    </xf>
    <xf numFmtId="168" fontId="3" fillId="5" borderId="13" xfId="1" applyNumberFormat="1" applyFont="1" applyFill="1" applyBorder="1" applyAlignment="1">
      <alignment horizontal="center" vertical="top" wrapText="1"/>
    </xf>
    <xf numFmtId="168" fontId="1" fillId="0" borderId="17" xfId="1" applyNumberFormat="1" applyFont="1" applyBorder="1" applyAlignment="1">
      <alignment horizontal="center" vertical="top" wrapText="1"/>
    </xf>
    <xf numFmtId="168" fontId="1" fillId="0" borderId="7" xfId="1" applyNumberFormat="1" applyFont="1" applyBorder="1" applyAlignment="1">
      <alignment horizontal="center" vertical="top" wrapText="1"/>
    </xf>
    <xf numFmtId="168" fontId="1" fillId="0" borderId="22" xfId="1" applyNumberFormat="1" applyFont="1" applyBorder="1" applyAlignment="1">
      <alignment horizontal="center" vertical="top" wrapText="1"/>
    </xf>
    <xf numFmtId="168" fontId="1" fillId="0" borderId="33" xfId="1" applyNumberFormat="1" applyFont="1" applyFill="1" applyBorder="1" applyAlignment="1">
      <alignment horizontal="center" vertical="top" wrapText="1"/>
    </xf>
    <xf numFmtId="168" fontId="3" fillId="5" borderId="43" xfId="1" applyNumberFormat="1" applyFont="1" applyFill="1" applyBorder="1" applyAlignment="1">
      <alignment horizontal="center" vertical="top" wrapText="1"/>
    </xf>
    <xf numFmtId="168" fontId="12" fillId="0" borderId="85" xfId="1" applyNumberFormat="1" applyFont="1" applyBorder="1" applyAlignment="1">
      <alignment horizontal="center" vertical="top" wrapText="1"/>
    </xf>
    <xf numFmtId="168" fontId="12" fillId="0" borderId="22" xfId="1" applyNumberFormat="1" applyFont="1" applyBorder="1" applyAlignment="1">
      <alignment horizontal="center" vertical="top" wrapText="1"/>
    </xf>
    <xf numFmtId="168" fontId="0" fillId="0" borderId="16" xfId="1" applyNumberFormat="1" applyFont="1" applyBorder="1" applyAlignment="1">
      <alignment horizontal="center" vertical="top" wrapText="1"/>
    </xf>
    <xf numFmtId="168" fontId="0" fillId="0" borderId="43" xfId="1" applyNumberFormat="1" applyFont="1" applyFill="1" applyBorder="1" applyAlignment="1">
      <alignment horizontal="center" vertical="top" wrapText="1"/>
    </xf>
    <xf numFmtId="168" fontId="0" fillId="0" borderId="19" xfId="1" applyNumberFormat="1" applyFont="1" applyFill="1" applyBorder="1" applyAlignment="1">
      <alignment horizontal="center" vertical="top" wrapText="1"/>
    </xf>
    <xf numFmtId="168" fontId="0" fillId="0" borderId="84" xfId="1" applyNumberFormat="1" applyFont="1" applyFill="1" applyBorder="1" applyAlignment="1">
      <alignment horizontal="center" vertical="top" wrapText="1"/>
    </xf>
    <xf numFmtId="168" fontId="0" fillId="0" borderId="20" xfId="1" applyNumberFormat="1" applyFont="1" applyFill="1" applyBorder="1" applyAlignment="1">
      <alignment horizontal="center" vertical="top" wrapText="1"/>
    </xf>
    <xf numFmtId="168" fontId="0" fillId="0" borderId="32" xfId="1" applyNumberFormat="1" applyFont="1" applyFill="1" applyBorder="1" applyAlignment="1">
      <alignment horizontal="center" vertical="top" wrapText="1"/>
    </xf>
    <xf numFmtId="168" fontId="0" fillId="0" borderId="83" xfId="1" applyNumberFormat="1" applyFont="1" applyFill="1" applyBorder="1" applyAlignment="1">
      <alignment horizontal="center" vertical="top" wrapText="1"/>
    </xf>
    <xf numFmtId="168" fontId="3" fillId="9" borderId="12" xfId="1" applyNumberFormat="1" applyFont="1" applyFill="1" applyBorder="1" applyAlignment="1">
      <alignment horizontal="center" vertical="top" wrapText="1"/>
    </xf>
    <xf numFmtId="168" fontId="3" fillId="5" borderId="12" xfId="1" applyNumberFormat="1" applyFont="1" applyFill="1" applyBorder="1" applyAlignment="1">
      <alignment horizontal="center" vertical="top" wrapText="1"/>
    </xf>
    <xf numFmtId="168" fontId="3" fillId="5" borderId="24" xfId="1" applyNumberFormat="1" applyFont="1" applyFill="1" applyBorder="1" applyAlignment="1">
      <alignment horizontal="center" vertical="top" wrapText="1"/>
    </xf>
    <xf numFmtId="168" fontId="0" fillId="8" borderId="1" xfId="1" applyNumberFormat="1" applyFont="1" applyFill="1" applyBorder="1" applyAlignment="1">
      <alignment horizontal="center" vertical="top" wrapText="1"/>
    </xf>
    <xf numFmtId="168" fontId="0" fillId="0" borderId="1" xfId="1" applyNumberFormat="1" applyFont="1" applyBorder="1" applyAlignment="1">
      <alignment horizontal="center" vertical="top" wrapText="1"/>
    </xf>
    <xf numFmtId="168" fontId="0" fillId="8" borderId="19" xfId="1" applyNumberFormat="1" applyFont="1" applyFill="1" applyBorder="1" applyAlignment="1">
      <alignment horizontal="center" vertical="top" wrapText="1"/>
    </xf>
    <xf numFmtId="168" fontId="0" fillId="0" borderId="19" xfId="1" applyNumberFormat="1" applyFont="1" applyBorder="1" applyAlignment="1">
      <alignment horizontal="center" vertical="top" wrapText="1"/>
    </xf>
    <xf numFmtId="168" fontId="0" fillId="0" borderId="84" xfId="1" applyNumberFormat="1" applyFont="1" applyBorder="1" applyAlignment="1">
      <alignment horizontal="center" vertical="top" wrapText="1"/>
    </xf>
    <xf numFmtId="168" fontId="0" fillId="8" borderId="20" xfId="1" applyNumberFormat="1" applyFont="1" applyFill="1" applyBorder="1" applyAlignment="1">
      <alignment horizontal="center" vertical="top" wrapText="1"/>
    </xf>
    <xf numFmtId="168" fontId="0" fillId="0" borderId="20" xfId="1" applyNumberFormat="1" applyFont="1" applyBorder="1" applyAlignment="1">
      <alignment horizontal="center" vertical="top" wrapText="1"/>
    </xf>
    <xf numFmtId="168" fontId="0" fillId="0" borderId="31" xfId="1" applyNumberFormat="1" applyFont="1" applyBorder="1" applyAlignment="1">
      <alignment horizontal="center" vertical="top" wrapText="1"/>
    </xf>
    <xf numFmtId="168" fontId="3" fillId="8" borderId="76" xfId="1" applyNumberFormat="1" applyFont="1" applyFill="1" applyBorder="1" applyAlignment="1">
      <alignment horizontal="center" vertical="top" wrapText="1"/>
    </xf>
    <xf numFmtId="168" fontId="1" fillId="0" borderId="20" xfId="1" applyNumberFormat="1" applyFont="1" applyFill="1" applyBorder="1" applyAlignment="1">
      <alignment horizontal="center" vertical="top" wrapText="1"/>
    </xf>
    <xf numFmtId="168" fontId="1" fillId="0" borderId="31" xfId="1" applyNumberFormat="1" applyFont="1" applyFill="1" applyBorder="1" applyAlignment="1">
      <alignment horizontal="center" vertical="top" wrapText="1"/>
    </xf>
    <xf numFmtId="168" fontId="3" fillId="5" borderId="76" xfId="1" applyNumberFormat="1" applyFont="1" applyFill="1" applyBorder="1" applyAlignment="1">
      <alignment horizontal="center" vertical="top" wrapText="1"/>
    </xf>
    <xf numFmtId="168" fontId="3" fillId="5" borderId="82" xfId="1" applyNumberFormat="1" applyFont="1" applyFill="1" applyBorder="1" applyAlignment="1">
      <alignment horizontal="center" vertical="top" wrapText="1"/>
    </xf>
    <xf numFmtId="168" fontId="6" fillId="0" borderId="76" xfId="1" applyNumberFormat="1" applyFont="1" applyFill="1" applyBorder="1" applyAlignment="1">
      <alignment horizontal="center" vertical="top" wrapText="1"/>
    </xf>
    <xf numFmtId="168" fontId="6" fillId="0" borderId="82" xfId="1" applyNumberFormat="1" applyFont="1" applyFill="1" applyBorder="1" applyAlignment="1">
      <alignment horizontal="center" vertical="top" wrapText="1"/>
    </xf>
    <xf numFmtId="168" fontId="6" fillId="0" borderId="1" xfId="1" applyNumberFormat="1" applyFont="1" applyFill="1" applyBorder="1" applyAlignment="1">
      <alignment horizontal="center" vertical="top" wrapText="1"/>
    </xf>
    <xf numFmtId="168" fontId="6" fillId="0" borderId="16" xfId="1" applyNumberFormat="1" applyFont="1" applyFill="1" applyBorder="1" applyAlignment="1">
      <alignment horizontal="center" vertical="top" wrapText="1"/>
    </xf>
    <xf numFmtId="168" fontId="0" fillId="0" borderId="39" xfId="1" applyNumberFormat="1" applyFont="1" applyFill="1" applyBorder="1" applyAlignment="1" applyProtection="1">
      <alignment horizontal="center" wrapText="1"/>
      <protection locked="0"/>
    </xf>
    <xf numFmtId="168" fontId="0" fillId="0" borderId="40" xfId="1" applyNumberFormat="1" applyFont="1" applyFill="1" applyBorder="1" applyAlignment="1" applyProtection="1">
      <alignment horizontal="center" wrapText="1"/>
      <protection locked="0"/>
    </xf>
    <xf numFmtId="168" fontId="3" fillId="8" borderId="20" xfId="1" applyNumberFormat="1" applyFont="1" applyFill="1" applyBorder="1" applyAlignment="1">
      <alignment horizontal="center" vertical="top" wrapText="1"/>
    </xf>
    <xf numFmtId="0" fontId="13" fillId="0" borderId="0" xfId="0" applyFont="1" applyAlignment="1">
      <alignment horizontal="left" vertical="top"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77"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7" fillId="0" borderId="0" xfId="0" applyFont="1" applyAlignment="1">
      <alignment horizontal="left" vertical="top" wrapText="1"/>
    </xf>
    <xf numFmtId="0" fontId="12" fillId="5" borderId="2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7" fillId="0" borderId="41" xfId="0" applyFont="1" applyBorder="1" applyAlignment="1">
      <alignment horizontal="left"/>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165" fontId="3" fillId="9" borderId="1" xfId="0" applyNumberFormat="1" applyFont="1" applyFill="1" applyBorder="1" applyAlignment="1">
      <alignment horizontal="center"/>
    </xf>
    <xf numFmtId="165" fontId="3" fillId="0" borderId="1" xfId="0" applyNumberFormat="1" applyFont="1" applyBorder="1" applyAlignment="1">
      <alignment horizontal="center"/>
    </xf>
    <xf numFmtId="0" fontId="3" fillId="9" borderId="1" xfId="0" applyFont="1" applyFill="1" applyBorder="1" applyAlignment="1">
      <alignment horizont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7" xfId="0" applyFont="1" applyFill="1" applyBorder="1" applyAlignment="1">
      <alignment horizontal="center" vertical="center" wrapText="1"/>
    </xf>
    <xf numFmtId="0" fontId="12" fillId="0" borderId="73" xfId="0" applyFont="1" applyBorder="1" applyAlignment="1">
      <alignment horizontal="left" vertical="top" wrapText="1"/>
    </xf>
    <xf numFmtId="0" fontId="12" fillId="0" borderId="0" xfId="0" applyFont="1" applyAlignment="1">
      <alignment horizontal="left" vertical="top"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3" fillId="5" borderId="3"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0" fillId="0" borderId="0" xfId="0" applyFont="1" applyAlignment="1">
      <alignment horizontal="left" vertical="top" wrapText="1"/>
    </xf>
    <xf numFmtId="0" fontId="14" fillId="0" borderId="0" xfId="0" applyFont="1" applyAlignment="1">
      <alignment horizontal="left" vertical="top" wrapText="1"/>
    </xf>
    <xf numFmtId="0" fontId="23" fillId="0" borderId="0" xfId="0" applyFont="1" applyAlignment="1">
      <alignment horizontal="left" wrapText="1"/>
    </xf>
    <xf numFmtId="0" fontId="2" fillId="3" borderId="3"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0" xfId="0" applyFont="1" applyFill="1" applyAlignment="1">
      <alignment horizontal="center" vertical="center" wrapText="1"/>
    </xf>
  </cellXfs>
  <cellStyles count="5">
    <cellStyle name="Comma" xfId="1" builtinId="3"/>
    <cellStyle name="Currency" xfId="2" builtinId="4"/>
    <cellStyle name="Normal" xfId="0" builtinId="0"/>
    <cellStyle name="Percent" xfId="3" builtinId="5"/>
    <cellStyle name="Total" xfId="4" builtinId="25"/>
  </cellStyles>
  <dxfs count="6">
    <dxf>
      <font>
        <color rgb="FF9C0006"/>
      </font>
    </dxf>
    <dxf>
      <font>
        <color rgb="FF00B050"/>
      </font>
    </dxf>
    <dxf>
      <font>
        <b/>
        <i val="0"/>
        <strike val="0"/>
        <condense val="0"/>
        <extend val="0"/>
        <outline val="0"/>
        <shadow val="0"/>
        <u val="none"/>
        <vertAlign val="baseline"/>
        <sz val="11"/>
        <color theme="1"/>
        <name val="Aptos Narrow"/>
        <family val="2"/>
        <scheme val="minor"/>
      </font>
      <numFmt numFmtId="169" formatCode="_([$$-409]* #,##0_);_([$$-409]* \(#,##0\);_([$$-409]* &quot;-&quot;??_);_(@_)"/>
    </dxf>
    <dxf>
      <font>
        <b/>
        <i val="0"/>
        <strike val="0"/>
        <condense val="0"/>
        <extend val="0"/>
        <outline val="0"/>
        <shadow val="0"/>
        <u val="none"/>
        <vertAlign val="baseline"/>
        <sz val="11"/>
        <color theme="1"/>
        <name val="Aptos Narrow"/>
        <family val="2"/>
        <scheme val="minor"/>
      </font>
      <numFmt numFmtId="169" formatCode="_([$$-409]* #,##0_);_([$$-409]* \(#,##0\);_([$$-409]* &quot;-&quot;??_);_(@_)"/>
    </dxf>
    <dxf>
      <alignment horizontal="right"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4A12F6-1938-4592-89D7-D4A7E2F5C4D2}" name="Table1" displayName="Table1" ref="B33:D41">
  <autoFilter ref="B33:D41" xr:uid="{C44A12F6-1938-4592-89D7-D4A7E2F5C4D2}">
    <filterColumn colId="0" hiddenButton="1"/>
    <filterColumn colId="1" hiddenButton="1"/>
    <filterColumn colId="2" hiddenButton="1"/>
  </autoFilter>
  <tableColumns count="3">
    <tableColumn id="1" xr3:uid="{D829CF1D-C68F-4A02-8388-8CDBC90940CB}" name="#" totalsRowLabel="Total" dataDxfId="5" totalsRowDxfId="4"/>
    <tableColumn id="3" xr3:uid="{BE9B4C1C-909B-4DAC-BD15-48B5513AC6E8}" name="Budget Authority"/>
    <tableColumn id="4" xr3:uid="{B781B517-8F7D-4B95-9661-13EBEE9F6AB7}" name="Budget in $000" totalsRowFunction="sum" dataDxfId="3" totalsRowDxfId="2" dataCellStyle="Currency"/>
  </tableColumns>
  <tableStyleInfo name="TableStyleLight16"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EA447-11EC-4181-A984-8A270CC50024}">
  <dimension ref="B2:R42"/>
  <sheetViews>
    <sheetView tabSelected="1" zoomScale="120" zoomScaleNormal="120" workbookViewId="0">
      <selection activeCell="L11" sqref="L11"/>
    </sheetView>
  </sheetViews>
  <sheetFormatPr defaultRowHeight="15" x14ac:dyDescent="0.25"/>
  <cols>
    <col min="1" max="1" width="4" customWidth="1"/>
    <col min="2" max="2" width="5" style="124" customWidth="1"/>
    <col min="3" max="3" width="61.5703125" customWidth="1"/>
    <col min="4" max="4" width="13.140625" bestFit="1" customWidth="1"/>
    <col min="5" max="9" width="11" customWidth="1"/>
    <col min="10" max="11" width="9.140625" customWidth="1"/>
    <col min="12" max="12" width="10" customWidth="1"/>
    <col min="16" max="16" width="9.140625" customWidth="1"/>
  </cols>
  <sheetData>
    <row r="2" spans="3:18" ht="18.75" customHeight="1" x14ac:dyDescent="0.25">
      <c r="C2" s="218" t="s">
        <v>85</v>
      </c>
      <c r="D2" s="218"/>
      <c r="E2" s="218"/>
      <c r="F2" s="218"/>
      <c r="G2" s="218"/>
      <c r="H2" s="218"/>
      <c r="I2" s="218"/>
      <c r="L2" s="121"/>
      <c r="M2" s="121"/>
      <c r="N2" s="121"/>
      <c r="O2" s="121"/>
      <c r="P2" s="121"/>
      <c r="Q2" s="121"/>
      <c r="R2" s="121"/>
    </row>
    <row r="3" spans="3:18" ht="15.75" customHeight="1" x14ac:dyDescent="0.25">
      <c r="C3" s="218"/>
      <c r="D3" s="218"/>
      <c r="E3" s="218"/>
      <c r="F3" s="218"/>
      <c r="G3" s="218"/>
      <c r="H3" s="218"/>
      <c r="I3" s="218"/>
      <c r="L3" s="121"/>
      <c r="M3" s="121"/>
      <c r="N3" s="121"/>
      <c r="O3" s="121"/>
      <c r="P3" s="121"/>
      <c r="Q3" s="121"/>
      <c r="R3" s="121"/>
    </row>
    <row r="4" spans="3:18" ht="15.75" customHeight="1" x14ac:dyDescent="0.25">
      <c r="C4" s="122"/>
      <c r="D4" s="122"/>
      <c r="E4" s="122"/>
      <c r="F4" s="122"/>
      <c r="G4" s="122"/>
      <c r="H4" s="122"/>
      <c r="I4" s="122"/>
      <c r="L4" s="120"/>
      <c r="M4" s="120"/>
      <c r="N4" s="120"/>
      <c r="O4" s="120"/>
      <c r="P4" s="120"/>
      <c r="Q4" s="120"/>
      <c r="R4" s="120"/>
    </row>
    <row r="5" spans="3:18" s="82" customFormat="1" ht="18.75" x14ac:dyDescent="0.3">
      <c r="C5" s="140" t="s">
        <v>82</v>
      </c>
      <c r="L5" s="141"/>
      <c r="M5" s="141"/>
      <c r="N5" s="141"/>
      <c r="O5" s="141"/>
      <c r="P5" s="141"/>
      <c r="Q5" s="141"/>
      <c r="R5" s="141"/>
    </row>
    <row r="6" spans="3:18" ht="15.75" customHeight="1" x14ac:dyDescent="0.25">
      <c r="C6" s="239" t="s">
        <v>0</v>
      </c>
      <c r="D6" s="238" t="s">
        <v>1</v>
      </c>
      <c r="E6" s="238"/>
      <c r="F6" s="238"/>
      <c r="G6" s="238"/>
      <c r="H6" s="238"/>
      <c r="I6" s="238"/>
      <c r="M6" s="121"/>
      <c r="N6" s="121"/>
      <c r="O6" s="121"/>
      <c r="P6" s="121"/>
      <c r="Q6" s="121"/>
      <c r="R6" s="121"/>
    </row>
    <row r="7" spans="3:18" ht="15" customHeight="1" x14ac:dyDescent="0.25">
      <c r="C7" s="239"/>
      <c r="D7" s="77">
        <v>2027</v>
      </c>
      <c r="E7" s="77">
        <v>2028</v>
      </c>
      <c r="F7" s="77">
        <v>2029</v>
      </c>
      <c r="G7" s="77">
        <v>2030</v>
      </c>
      <c r="H7" s="77">
        <v>2031</v>
      </c>
      <c r="I7" s="77" t="s">
        <v>2</v>
      </c>
      <c r="L7" s="121"/>
      <c r="M7" s="121"/>
      <c r="N7" s="121"/>
      <c r="O7" s="121"/>
      <c r="P7" s="121"/>
      <c r="Q7" s="121"/>
      <c r="R7" s="121"/>
    </row>
    <row r="8" spans="3:18" ht="15" customHeight="1" x14ac:dyDescent="0.25">
      <c r="C8" s="240" t="s">
        <v>79</v>
      </c>
      <c r="D8" s="240"/>
      <c r="E8" s="240"/>
      <c r="F8" s="240"/>
      <c r="G8" s="240"/>
      <c r="H8" s="240"/>
      <c r="I8" s="240"/>
      <c r="L8" s="121"/>
      <c r="M8" s="121"/>
      <c r="N8" s="121"/>
      <c r="O8" s="121"/>
      <c r="P8" s="121"/>
      <c r="Q8" s="121"/>
      <c r="R8" s="121"/>
    </row>
    <row r="9" spans="3:18" ht="18.75" x14ac:dyDescent="0.25">
      <c r="C9" s="241" t="s">
        <v>81</v>
      </c>
      <c r="D9" s="241"/>
      <c r="E9" s="241"/>
      <c r="F9" s="241"/>
      <c r="G9" s="241"/>
      <c r="H9" s="241"/>
      <c r="I9" s="241"/>
      <c r="L9" s="121"/>
      <c r="M9" s="121"/>
      <c r="N9" s="121"/>
      <c r="O9" s="121"/>
      <c r="P9" s="121"/>
      <c r="Q9" s="121"/>
      <c r="R9" s="121"/>
    </row>
    <row r="10" spans="3:18" ht="16.5" customHeight="1" x14ac:dyDescent="0.25">
      <c r="C10" s="78" t="s">
        <v>6</v>
      </c>
      <c r="D10" s="79">
        <v>2650</v>
      </c>
      <c r="E10" s="79">
        <v>6760</v>
      </c>
      <c r="F10" s="79">
        <v>5822</v>
      </c>
      <c r="G10" s="79">
        <v>4878</v>
      </c>
      <c r="H10" s="79">
        <v>4084</v>
      </c>
      <c r="I10" s="78">
        <v>24194</v>
      </c>
      <c r="M10" s="121"/>
      <c r="N10" s="121"/>
      <c r="O10" s="121"/>
      <c r="P10" s="121"/>
      <c r="Q10" s="121"/>
      <c r="R10" s="121"/>
    </row>
    <row r="11" spans="3:18" ht="16.5" customHeight="1" x14ac:dyDescent="0.25">
      <c r="C11" s="78" t="s">
        <v>7</v>
      </c>
      <c r="D11" s="79">
        <v>2600</v>
      </c>
      <c r="E11" s="79">
        <v>2699</v>
      </c>
      <c r="F11" s="79">
        <v>4347</v>
      </c>
      <c r="G11" s="79">
        <v>5108</v>
      </c>
      <c r="H11" s="79">
        <v>6237</v>
      </c>
      <c r="I11" s="78">
        <v>20991</v>
      </c>
      <c r="L11" s="121"/>
      <c r="M11" s="121"/>
      <c r="N11" s="121"/>
      <c r="O11" s="121"/>
      <c r="P11" s="121"/>
      <c r="Q11" s="121"/>
      <c r="R11" s="121"/>
    </row>
    <row r="12" spans="3:18" ht="15.75" customHeight="1" x14ac:dyDescent="0.25">
      <c r="C12" s="78" t="s">
        <v>8</v>
      </c>
      <c r="D12" s="79">
        <v>2684</v>
      </c>
      <c r="E12" s="79">
        <v>3325</v>
      </c>
      <c r="F12" s="79">
        <v>3198</v>
      </c>
      <c r="G12" s="79">
        <v>3163</v>
      </c>
      <c r="H12" s="79">
        <v>2898</v>
      </c>
      <c r="I12" s="78">
        <v>15268</v>
      </c>
      <c r="L12" s="121"/>
      <c r="M12" s="121"/>
      <c r="N12" s="121"/>
      <c r="O12" s="121"/>
      <c r="P12" s="121"/>
      <c r="Q12" s="121"/>
      <c r="R12" s="121"/>
    </row>
    <row r="13" spans="3:18" x14ac:dyDescent="0.25">
      <c r="C13" s="136" t="s">
        <v>92</v>
      </c>
      <c r="D13" s="136">
        <v>7934</v>
      </c>
      <c r="E13" s="136">
        <v>12784</v>
      </c>
      <c r="F13" s="136">
        <v>13367</v>
      </c>
      <c r="G13" s="136">
        <v>13149</v>
      </c>
      <c r="H13" s="136">
        <v>13219</v>
      </c>
      <c r="I13" s="136">
        <v>60453</v>
      </c>
    </row>
    <row r="14" spans="3:18" x14ac:dyDescent="0.25">
      <c r="C14" s="241" t="s">
        <v>80</v>
      </c>
      <c r="D14" s="241"/>
      <c r="E14" s="241"/>
      <c r="F14" s="241"/>
      <c r="G14" s="241"/>
      <c r="H14" s="241"/>
      <c r="I14" s="241"/>
    </row>
    <row r="15" spans="3:18" x14ac:dyDescent="0.25">
      <c r="C15" s="78" t="s">
        <v>6</v>
      </c>
      <c r="D15" s="79">
        <v>189</v>
      </c>
      <c r="E15" s="79">
        <v>338</v>
      </c>
      <c r="F15" s="79">
        <v>291</v>
      </c>
      <c r="G15" s="79">
        <v>244</v>
      </c>
      <c r="H15" s="79">
        <v>204</v>
      </c>
      <c r="I15" s="78">
        <v>1266</v>
      </c>
    </row>
    <row r="16" spans="3:18" x14ac:dyDescent="0.25">
      <c r="C16" s="78" t="s">
        <v>7</v>
      </c>
      <c r="D16" s="79">
        <v>328</v>
      </c>
      <c r="E16" s="79">
        <v>229</v>
      </c>
      <c r="F16" s="79">
        <v>326</v>
      </c>
      <c r="G16" s="79">
        <v>166</v>
      </c>
      <c r="H16" s="79">
        <v>299</v>
      </c>
      <c r="I16" s="78">
        <v>1348</v>
      </c>
    </row>
    <row r="17" spans="3:17" x14ac:dyDescent="0.25">
      <c r="C17" s="78" t="s">
        <v>8</v>
      </c>
      <c r="D17" s="79">
        <v>158</v>
      </c>
      <c r="E17" s="79">
        <v>161</v>
      </c>
      <c r="F17" s="79">
        <v>154</v>
      </c>
      <c r="G17" s="79">
        <v>152</v>
      </c>
      <c r="H17" s="79">
        <v>139</v>
      </c>
      <c r="I17" s="78">
        <v>764</v>
      </c>
    </row>
    <row r="18" spans="3:17" x14ac:dyDescent="0.25">
      <c r="C18" s="136" t="s">
        <v>93</v>
      </c>
      <c r="D18" s="136">
        <v>675</v>
      </c>
      <c r="E18" s="136">
        <v>728</v>
      </c>
      <c r="F18" s="136">
        <v>771</v>
      </c>
      <c r="G18" s="136">
        <v>562</v>
      </c>
      <c r="H18" s="136">
        <v>642</v>
      </c>
      <c r="I18" s="136">
        <v>3378</v>
      </c>
    </row>
    <row r="19" spans="3:17" x14ac:dyDescent="0.25">
      <c r="C19" s="242" t="s">
        <v>77</v>
      </c>
      <c r="D19" s="242"/>
      <c r="E19" s="242"/>
      <c r="F19" s="242"/>
      <c r="G19" s="242"/>
      <c r="H19" s="242"/>
      <c r="I19" s="242"/>
      <c r="J19" s="134"/>
    </row>
    <row r="20" spans="3:17" ht="16.5" x14ac:dyDescent="0.25">
      <c r="C20" s="78" t="s">
        <v>3</v>
      </c>
      <c r="D20" s="137">
        <v>0</v>
      </c>
      <c r="E20" s="137">
        <v>0</v>
      </c>
      <c r="F20" s="78">
        <v>940</v>
      </c>
      <c r="G20" s="78">
        <v>989</v>
      </c>
      <c r="H20" s="78">
        <v>1018</v>
      </c>
      <c r="I20" s="78">
        <v>2947</v>
      </c>
      <c r="J20" s="134"/>
    </row>
    <row r="21" spans="3:17" ht="16.5" x14ac:dyDescent="0.25">
      <c r="C21" s="78" t="s">
        <v>4</v>
      </c>
      <c r="D21" s="137">
        <v>0</v>
      </c>
      <c r="E21" s="137">
        <v>0</v>
      </c>
      <c r="F21" s="78">
        <v>3224</v>
      </c>
      <c r="G21" s="78">
        <v>3330</v>
      </c>
      <c r="H21" s="78">
        <v>3428</v>
      </c>
      <c r="I21" s="78">
        <v>9982</v>
      </c>
      <c r="J21" s="134"/>
    </row>
    <row r="22" spans="3:17" x14ac:dyDescent="0.25">
      <c r="C22" s="242" t="s">
        <v>86</v>
      </c>
      <c r="D22" s="242"/>
      <c r="E22" s="242"/>
      <c r="F22" s="242"/>
      <c r="G22" s="242"/>
      <c r="H22" s="242"/>
      <c r="I22" s="242"/>
    </row>
    <row r="23" spans="3:17" ht="16.5" x14ac:dyDescent="0.25">
      <c r="C23" s="78" t="s">
        <v>5</v>
      </c>
      <c r="D23" s="138">
        <v>0</v>
      </c>
      <c r="E23" s="78">
        <v>1699</v>
      </c>
      <c r="F23" s="78">
        <v>1105</v>
      </c>
      <c r="G23" s="78">
        <v>1102</v>
      </c>
      <c r="H23" s="78">
        <v>1106</v>
      </c>
      <c r="I23" s="78">
        <v>5012</v>
      </c>
    </row>
    <row r="24" spans="3:17" x14ac:dyDescent="0.25">
      <c r="C24" s="240" t="s">
        <v>78</v>
      </c>
      <c r="D24" s="240"/>
      <c r="E24" s="240"/>
      <c r="F24" s="240"/>
      <c r="G24" s="240"/>
      <c r="H24" s="240"/>
      <c r="I24" s="240"/>
    </row>
    <row r="25" spans="3:17" x14ac:dyDescent="0.25">
      <c r="C25" s="136" t="s">
        <v>9</v>
      </c>
      <c r="D25" s="136">
        <v>8609</v>
      </c>
      <c r="E25" s="136">
        <v>15211</v>
      </c>
      <c r="F25" s="136">
        <v>19407</v>
      </c>
      <c r="G25" s="136">
        <v>19132</v>
      </c>
      <c r="H25" s="136">
        <v>19413</v>
      </c>
      <c r="I25" s="136">
        <v>81772</v>
      </c>
    </row>
    <row r="26" spans="3:17" x14ac:dyDescent="0.25">
      <c r="C26" s="114" t="s">
        <v>10</v>
      </c>
    </row>
    <row r="27" spans="3:17" x14ac:dyDescent="0.25">
      <c r="C27" s="114" t="s">
        <v>11</v>
      </c>
      <c r="L27" s="15"/>
    </row>
    <row r="28" spans="3:17" x14ac:dyDescent="0.25">
      <c r="C28" s="114"/>
      <c r="L28" s="15"/>
    </row>
    <row r="29" spans="3:17" x14ac:dyDescent="0.25">
      <c r="C29" s="218" t="s">
        <v>83</v>
      </c>
      <c r="D29" s="218"/>
      <c r="E29" s="218"/>
      <c r="F29" s="218"/>
      <c r="G29" s="218"/>
      <c r="H29" s="218"/>
      <c r="I29" s="218"/>
      <c r="L29" s="15"/>
      <c r="P29" s="143"/>
      <c r="Q29" s="143"/>
    </row>
    <row r="30" spans="3:17" x14ac:dyDescent="0.25">
      <c r="C30" s="218"/>
      <c r="D30" s="218"/>
      <c r="E30" s="218"/>
      <c r="F30" s="218"/>
      <c r="G30" s="218"/>
      <c r="H30" s="218"/>
      <c r="I30" s="218"/>
    </row>
    <row r="31" spans="3:17" ht="15.75" x14ac:dyDescent="0.25">
      <c r="C31" s="122"/>
      <c r="D31" s="122"/>
      <c r="E31" s="122"/>
      <c r="F31" s="122"/>
      <c r="G31" s="122"/>
      <c r="H31" s="122"/>
      <c r="I31" s="122"/>
    </row>
    <row r="32" spans="3:17" ht="15.75" x14ac:dyDescent="0.25">
      <c r="C32" s="142" t="s">
        <v>84</v>
      </c>
    </row>
    <row r="33" spans="2:5" ht="30" x14ac:dyDescent="0.25">
      <c r="B33" s="77" t="s">
        <v>75</v>
      </c>
      <c r="C33" s="77" t="s">
        <v>68</v>
      </c>
      <c r="D33" s="77" t="s">
        <v>67</v>
      </c>
    </row>
    <row r="34" spans="2:5" x14ac:dyDescent="0.25">
      <c r="B34" s="82" t="s">
        <v>60</v>
      </c>
      <c r="C34" s="131" t="s">
        <v>73</v>
      </c>
      <c r="D34" s="128">
        <v>250000</v>
      </c>
    </row>
    <row r="35" spans="2:5" x14ac:dyDescent="0.25">
      <c r="B35" s="82" t="s">
        <v>61</v>
      </c>
      <c r="C35" s="131" t="s">
        <v>74</v>
      </c>
      <c r="D35" s="128">
        <v>114609</v>
      </c>
    </row>
    <row r="36" spans="2:5" x14ac:dyDescent="0.25">
      <c r="B36" s="82" t="s">
        <v>62</v>
      </c>
      <c r="C36" s="132" t="s">
        <v>59</v>
      </c>
      <c r="D36" s="127">
        <v>32399</v>
      </c>
    </row>
    <row r="37" spans="2:5" ht="14.1" customHeight="1" x14ac:dyDescent="0.25">
      <c r="B37" s="82" t="s">
        <v>63</v>
      </c>
      <c r="C37" s="132" t="s">
        <v>72</v>
      </c>
      <c r="D37" s="127">
        <v>29672</v>
      </c>
    </row>
    <row r="38" spans="2:5" x14ac:dyDescent="0.25">
      <c r="B38" s="82" t="s">
        <v>64</v>
      </c>
      <c r="C38" s="133" t="s">
        <v>69</v>
      </c>
      <c r="D38" s="128">
        <f>D36-D37</f>
        <v>2727</v>
      </c>
    </row>
    <row r="39" spans="2:5" x14ac:dyDescent="0.25">
      <c r="B39" s="82" t="s">
        <v>65</v>
      </c>
      <c r="C39" s="15" t="s">
        <v>58</v>
      </c>
      <c r="D39" s="130">
        <f>I25</f>
        <v>81772</v>
      </c>
    </row>
    <row r="40" spans="2:5" x14ac:dyDescent="0.25">
      <c r="B40" s="82" t="s">
        <v>66</v>
      </c>
      <c r="C40" s="15" t="s">
        <v>76</v>
      </c>
      <c r="D40" s="130">
        <f>D35+D39-D38</f>
        <v>193654</v>
      </c>
    </row>
    <row r="41" spans="2:5" ht="15.75" thickBot="1" x14ac:dyDescent="0.3">
      <c r="B41" s="82" t="s">
        <v>70</v>
      </c>
      <c r="C41" s="125" t="s">
        <v>71</v>
      </c>
      <c r="D41" s="129">
        <f>D34-D40</f>
        <v>56346</v>
      </c>
      <c r="E41" s="126"/>
    </row>
    <row r="42" spans="2:5" ht="15.75" thickTop="1" x14ac:dyDescent="0.25"/>
  </sheetData>
  <mergeCells count="10">
    <mergeCell ref="C29:I30"/>
    <mergeCell ref="D6:I6"/>
    <mergeCell ref="C6:C7"/>
    <mergeCell ref="C2:I3"/>
    <mergeCell ref="C8:I8"/>
    <mergeCell ref="C9:I9"/>
    <mergeCell ref="C22:I22"/>
    <mergeCell ref="C14:I14"/>
    <mergeCell ref="C19:I19"/>
    <mergeCell ref="C24:I2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456A-6A5A-4CAF-A978-5D2365984B95}">
  <sheetPr>
    <tabColor theme="9" tint="0.59999389629810485"/>
  </sheetPr>
  <dimension ref="B2:AA28"/>
  <sheetViews>
    <sheetView zoomScaleNormal="100" workbookViewId="0">
      <selection activeCell="Q5" sqref="Q5"/>
    </sheetView>
  </sheetViews>
  <sheetFormatPr defaultColWidth="8.85546875" defaultRowHeight="15" x14ac:dyDescent="0.25"/>
  <cols>
    <col min="1" max="1" width="5.7109375" customWidth="1"/>
    <col min="2" max="2" width="19.140625" customWidth="1"/>
    <col min="3" max="3" width="55.28515625" customWidth="1"/>
    <col min="4" max="8" width="13.7109375" customWidth="1"/>
    <col min="9" max="9" width="14.85546875" bestFit="1" customWidth="1"/>
    <col min="10" max="10" width="10.5703125" bestFit="1" customWidth="1"/>
    <col min="11" max="11" width="11.5703125" bestFit="1" customWidth="1"/>
    <col min="12" max="12" width="8.85546875" customWidth="1"/>
    <col min="13" max="13" width="8.28515625" customWidth="1"/>
  </cols>
  <sheetData>
    <row r="2" spans="2:27" x14ac:dyDescent="0.25">
      <c r="B2" s="139" t="s">
        <v>18</v>
      </c>
    </row>
    <row r="3" spans="2:27" ht="15.75" thickBot="1" x14ac:dyDescent="0.3"/>
    <row r="4" spans="2:27" ht="15" customHeight="1" x14ac:dyDescent="0.25">
      <c r="B4" s="250" t="s">
        <v>12</v>
      </c>
      <c r="C4" s="253" t="s">
        <v>19</v>
      </c>
      <c r="D4" s="249" t="s">
        <v>1</v>
      </c>
      <c r="E4" s="249"/>
      <c r="F4" s="249"/>
      <c r="G4" s="249"/>
      <c r="H4" s="249"/>
      <c r="I4" s="250" t="s">
        <v>2</v>
      </c>
    </row>
    <row r="5" spans="2:27" ht="18" customHeight="1" thickBot="1" x14ac:dyDescent="0.3">
      <c r="B5" s="251"/>
      <c r="C5" s="254"/>
      <c r="D5" s="58">
        <v>2027</v>
      </c>
      <c r="E5" s="58">
        <v>2028</v>
      </c>
      <c r="F5" s="58">
        <v>2029</v>
      </c>
      <c r="G5" s="58">
        <v>2030</v>
      </c>
      <c r="H5" s="65">
        <v>2031</v>
      </c>
      <c r="I5" s="251"/>
      <c r="N5" s="4"/>
      <c r="O5" s="4"/>
      <c r="P5" s="4"/>
      <c r="Q5" s="4"/>
      <c r="R5" s="4"/>
      <c r="S5" s="4"/>
      <c r="T5" s="4"/>
      <c r="U5" s="4"/>
      <c r="V5" s="4"/>
      <c r="W5" s="4"/>
      <c r="X5" s="4"/>
      <c r="Y5" s="4"/>
      <c r="Z5" s="4"/>
      <c r="AA5" s="4"/>
    </row>
    <row r="6" spans="2:27" x14ac:dyDescent="0.25">
      <c r="B6" s="252" t="s">
        <v>13</v>
      </c>
      <c r="C6" s="170" t="s">
        <v>20</v>
      </c>
      <c r="D6" s="90">
        <v>0</v>
      </c>
      <c r="E6" s="90">
        <v>0</v>
      </c>
      <c r="F6" s="91">
        <v>724</v>
      </c>
      <c r="G6" s="91">
        <v>746</v>
      </c>
      <c r="H6" s="92">
        <v>768</v>
      </c>
      <c r="I6" s="93">
        <v>2238</v>
      </c>
      <c r="N6" s="4"/>
      <c r="O6" s="4"/>
      <c r="P6" s="4"/>
      <c r="Q6" s="4"/>
      <c r="R6" s="4"/>
      <c r="S6" s="4"/>
      <c r="T6" s="4"/>
      <c r="U6" s="4"/>
      <c r="V6" s="4"/>
      <c r="W6" s="4"/>
      <c r="X6" s="4"/>
      <c r="Y6" s="4"/>
      <c r="Z6" s="4"/>
      <c r="AA6" s="4"/>
    </row>
    <row r="7" spans="2:27" ht="15" customHeight="1" x14ac:dyDescent="0.25">
      <c r="B7" s="244"/>
      <c r="C7" s="171" t="s">
        <v>21</v>
      </c>
      <c r="D7" s="76">
        <v>0</v>
      </c>
      <c r="E7" s="76">
        <v>0</v>
      </c>
      <c r="F7" s="7">
        <v>216</v>
      </c>
      <c r="G7" s="7">
        <v>243</v>
      </c>
      <c r="H7" s="17">
        <v>250</v>
      </c>
      <c r="I7" s="18">
        <v>709</v>
      </c>
      <c r="N7" s="4"/>
      <c r="O7" s="4"/>
      <c r="P7" s="4"/>
      <c r="Q7" s="4"/>
      <c r="R7" s="4"/>
      <c r="S7" s="4"/>
      <c r="T7" s="4"/>
      <c r="U7" s="4"/>
      <c r="V7" s="4"/>
      <c r="W7" s="4"/>
      <c r="X7" s="4"/>
      <c r="Y7" s="4"/>
      <c r="Z7" s="4"/>
      <c r="AA7" s="4"/>
    </row>
    <row r="8" spans="2:27" ht="15.75" customHeight="1" thickBot="1" x14ac:dyDescent="0.3">
      <c r="B8" s="245"/>
      <c r="C8" s="62" t="s">
        <v>90</v>
      </c>
      <c r="D8" s="63">
        <v>0</v>
      </c>
      <c r="E8" s="63">
        <v>0</v>
      </c>
      <c r="F8" s="63">
        <v>940</v>
      </c>
      <c r="G8" s="63">
        <v>989</v>
      </c>
      <c r="H8" s="94">
        <v>1018</v>
      </c>
      <c r="I8" s="112">
        <v>2947</v>
      </c>
      <c r="J8" s="247"/>
      <c r="K8" s="248"/>
      <c r="L8" s="248"/>
      <c r="N8" s="4"/>
      <c r="O8" s="4"/>
      <c r="P8" s="4"/>
      <c r="Q8" s="4"/>
      <c r="R8" s="4"/>
      <c r="S8" s="4"/>
      <c r="T8" s="4"/>
      <c r="U8" s="4"/>
      <c r="V8" s="4"/>
      <c r="W8" s="4"/>
      <c r="X8" s="4"/>
      <c r="Y8" s="4"/>
      <c r="Z8" s="4"/>
      <c r="AA8" s="4"/>
    </row>
    <row r="9" spans="2:27" x14ac:dyDescent="0.25">
      <c r="B9" s="61"/>
      <c r="C9" s="172" t="s">
        <v>22</v>
      </c>
      <c r="D9" s="75"/>
      <c r="E9" s="75"/>
      <c r="F9" s="6">
        <v>852</v>
      </c>
      <c r="G9" s="6">
        <v>908</v>
      </c>
      <c r="H9" s="57">
        <v>935</v>
      </c>
      <c r="I9" s="23">
        <v>2695</v>
      </c>
      <c r="J9" s="66"/>
      <c r="K9" s="66"/>
      <c r="L9" s="66"/>
      <c r="N9" s="4"/>
      <c r="O9" s="4"/>
      <c r="P9" s="4"/>
      <c r="Q9" s="4"/>
      <c r="R9" s="4"/>
      <c r="S9" s="4"/>
      <c r="T9" s="4"/>
      <c r="U9" s="4"/>
      <c r="V9" s="4"/>
      <c r="W9" s="4"/>
      <c r="X9" s="4"/>
      <c r="Y9" s="4"/>
      <c r="Z9" s="4"/>
      <c r="AA9" s="4"/>
    </row>
    <row r="10" spans="2:27" x14ac:dyDescent="0.25">
      <c r="B10" s="244" t="s">
        <v>15</v>
      </c>
      <c r="C10" s="171" t="s">
        <v>23</v>
      </c>
      <c r="D10" s="76">
        <v>0</v>
      </c>
      <c r="E10" s="76">
        <v>0</v>
      </c>
      <c r="F10" s="7">
        <v>255</v>
      </c>
      <c r="G10" s="7">
        <v>261</v>
      </c>
      <c r="H10" s="17">
        <v>268</v>
      </c>
      <c r="I10" s="18">
        <v>784</v>
      </c>
      <c r="N10" s="4"/>
      <c r="O10" s="4"/>
      <c r="P10" s="4"/>
      <c r="Q10" s="4"/>
      <c r="R10" s="4"/>
      <c r="S10" s="4"/>
      <c r="T10" s="4"/>
      <c r="U10" s="4"/>
      <c r="V10" s="4"/>
      <c r="W10" s="4"/>
      <c r="X10" s="4"/>
      <c r="Y10" s="4"/>
      <c r="Z10" s="4"/>
      <c r="AA10" s="4"/>
    </row>
    <row r="11" spans="2:27" x14ac:dyDescent="0.25">
      <c r="B11" s="244"/>
      <c r="C11" s="171" t="s">
        <v>24</v>
      </c>
      <c r="D11" s="76"/>
      <c r="E11" s="76"/>
      <c r="F11" s="7">
        <v>405</v>
      </c>
      <c r="G11" s="7">
        <v>417</v>
      </c>
      <c r="H11" s="17">
        <v>430</v>
      </c>
      <c r="I11" s="18">
        <v>1252</v>
      </c>
      <c r="N11" s="4"/>
      <c r="O11" s="4"/>
      <c r="P11" s="4"/>
      <c r="Q11" s="4"/>
      <c r="R11" s="4"/>
      <c r="S11" s="4"/>
      <c r="T11" s="4"/>
      <c r="U11" s="4"/>
      <c r="V11" s="4"/>
      <c r="W11" s="4"/>
      <c r="X11" s="4"/>
      <c r="Y11" s="4"/>
      <c r="Z11" s="4"/>
      <c r="AA11" s="4"/>
    </row>
    <row r="12" spans="2:27" x14ac:dyDescent="0.25">
      <c r="B12" s="244"/>
      <c r="C12" s="171" t="s">
        <v>25</v>
      </c>
      <c r="D12" s="76"/>
      <c r="E12" s="76"/>
      <c r="F12" s="7">
        <v>1340</v>
      </c>
      <c r="G12" s="7">
        <v>1361</v>
      </c>
      <c r="H12" s="17">
        <v>1401</v>
      </c>
      <c r="I12" s="18">
        <v>4102</v>
      </c>
      <c r="N12" s="4"/>
      <c r="O12" s="4"/>
      <c r="P12" s="4"/>
      <c r="Q12" s="4"/>
      <c r="R12" s="4"/>
      <c r="S12" s="4"/>
      <c r="T12" s="4"/>
      <c r="U12" s="4"/>
      <c r="V12" s="4"/>
      <c r="W12" s="4"/>
      <c r="X12" s="4"/>
      <c r="Y12" s="4"/>
      <c r="Z12" s="4"/>
      <c r="AA12" s="4"/>
    </row>
    <row r="13" spans="2:27" ht="15" customHeight="1" x14ac:dyDescent="0.25">
      <c r="B13" s="244"/>
      <c r="C13" s="171" t="s">
        <v>26</v>
      </c>
      <c r="D13" s="76">
        <v>0</v>
      </c>
      <c r="E13" s="76">
        <v>0</v>
      </c>
      <c r="F13" s="7">
        <v>372</v>
      </c>
      <c r="G13" s="7">
        <v>383</v>
      </c>
      <c r="H13" s="17">
        <v>394</v>
      </c>
      <c r="I13" s="18">
        <v>1149</v>
      </c>
      <c r="N13" s="4"/>
      <c r="O13" s="4"/>
      <c r="P13" s="4"/>
      <c r="Q13" s="4"/>
      <c r="R13" s="4"/>
      <c r="S13" s="4"/>
      <c r="T13" s="4"/>
      <c r="U13" s="4"/>
      <c r="V13" s="4"/>
      <c r="W13" s="4"/>
      <c r="X13" s="4"/>
      <c r="Y13" s="4"/>
      <c r="Z13" s="4"/>
      <c r="AA13" s="4"/>
    </row>
    <row r="14" spans="2:27" ht="15.75" thickBot="1" x14ac:dyDescent="0.3">
      <c r="B14" s="244"/>
      <c r="C14" s="60" t="s">
        <v>41</v>
      </c>
      <c r="D14" s="59">
        <v>0</v>
      </c>
      <c r="E14" s="59">
        <v>0</v>
      </c>
      <c r="F14" s="59">
        <v>3224</v>
      </c>
      <c r="G14" s="59">
        <v>3330</v>
      </c>
      <c r="H14" s="67">
        <v>3428</v>
      </c>
      <c r="I14" s="112">
        <v>9982</v>
      </c>
      <c r="J14" s="145"/>
      <c r="K14" s="145"/>
      <c r="L14" s="145"/>
      <c r="N14" s="4"/>
      <c r="O14" s="4"/>
      <c r="P14" s="4"/>
      <c r="Q14" s="4"/>
      <c r="R14" s="4"/>
      <c r="S14" s="4"/>
      <c r="T14" s="4"/>
      <c r="U14" s="4"/>
      <c r="V14" s="4"/>
      <c r="W14" s="4"/>
      <c r="X14" s="4"/>
      <c r="Y14" s="4"/>
      <c r="Z14" s="4"/>
      <c r="AA14" s="4"/>
    </row>
    <row r="15" spans="2:27" x14ac:dyDescent="0.25">
      <c r="B15" s="243" t="s">
        <v>27</v>
      </c>
      <c r="C15" s="152" t="s">
        <v>95</v>
      </c>
      <c r="D15" s="90">
        <v>0</v>
      </c>
      <c r="E15" s="90">
        <v>0</v>
      </c>
      <c r="F15" s="90">
        <v>0</v>
      </c>
      <c r="G15" s="90">
        <v>0</v>
      </c>
      <c r="H15" s="90">
        <v>0</v>
      </c>
      <c r="I15" s="90">
        <v>0</v>
      </c>
      <c r="J15" s="144"/>
      <c r="K15" s="144"/>
      <c r="L15" s="123"/>
      <c r="N15" s="4"/>
      <c r="O15" s="4"/>
      <c r="P15" s="4"/>
      <c r="Q15" s="4"/>
      <c r="R15" s="4"/>
      <c r="S15" s="4"/>
      <c r="T15" s="4"/>
      <c r="U15" s="4"/>
      <c r="V15" s="4"/>
      <c r="W15" s="4"/>
      <c r="X15" s="4"/>
      <c r="Y15" s="4"/>
      <c r="Z15" s="4"/>
      <c r="AA15" s="4"/>
    </row>
    <row r="16" spans="2:27" x14ac:dyDescent="0.25">
      <c r="B16" s="244"/>
      <c r="C16" s="153" t="s">
        <v>87</v>
      </c>
      <c r="D16" s="75">
        <v>0</v>
      </c>
      <c r="E16" s="149">
        <v>1699</v>
      </c>
      <c r="F16" s="149">
        <v>1105</v>
      </c>
      <c r="G16" s="149">
        <v>1102</v>
      </c>
      <c r="H16" s="150">
        <v>1106</v>
      </c>
      <c r="I16" s="151">
        <v>5012</v>
      </c>
      <c r="J16" s="144"/>
      <c r="K16" s="144"/>
      <c r="L16" s="123"/>
      <c r="N16" s="4"/>
      <c r="O16" s="4"/>
      <c r="P16" s="4"/>
      <c r="Q16" s="4"/>
      <c r="R16" s="4"/>
      <c r="S16" s="4"/>
      <c r="T16" s="4"/>
      <c r="U16" s="4"/>
      <c r="V16" s="4"/>
      <c r="W16" s="4"/>
      <c r="X16" s="4"/>
      <c r="Y16" s="4"/>
      <c r="Z16" s="4"/>
      <c r="AA16" s="4"/>
    </row>
    <row r="17" spans="2:19" ht="15.75" thickBot="1" x14ac:dyDescent="0.3">
      <c r="B17" s="245"/>
      <c r="C17" s="62" t="s">
        <v>88</v>
      </c>
      <c r="D17" s="63">
        <v>0</v>
      </c>
      <c r="E17" s="63">
        <v>1699</v>
      </c>
      <c r="F17" s="63">
        <v>1105</v>
      </c>
      <c r="G17" s="63">
        <v>1102</v>
      </c>
      <c r="H17" s="94">
        <v>1106</v>
      </c>
      <c r="I17" s="112">
        <v>5012</v>
      </c>
      <c r="J17" s="148"/>
      <c r="K17" s="148"/>
      <c r="L17" s="123"/>
      <c r="N17" s="4"/>
      <c r="O17" s="4"/>
      <c r="P17" s="4"/>
      <c r="Q17" s="4"/>
      <c r="R17" s="4"/>
      <c r="S17" s="4"/>
    </row>
    <row r="18" spans="2:19" x14ac:dyDescent="0.25">
      <c r="B18" s="246" t="s">
        <v>29</v>
      </c>
      <c r="C18" s="71" t="s">
        <v>7</v>
      </c>
      <c r="D18" s="6">
        <v>2600</v>
      </c>
      <c r="E18" s="6">
        <v>2699</v>
      </c>
      <c r="F18" s="6">
        <v>4347</v>
      </c>
      <c r="G18" s="6">
        <v>5108</v>
      </c>
      <c r="H18" s="57">
        <v>6237</v>
      </c>
      <c r="I18" s="23">
        <v>20991</v>
      </c>
      <c r="K18" s="123"/>
      <c r="N18" s="4"/>
      <c r="O18" s="4"/>
      <c r="P18" s="4"/>
      <c r="Q18" s="4"/>
      <c r="R18" s="4"/>
      <c r="S18" s="4"/>
    </row>
    <row r="19" spans="2:19" x14ac:dyDescent="0.25">
      <c r="B19" s="244"/>
      <c r="C19" s="72" t="s">
        <v>8</v>
      </c>
      <c r="D19" s="7">
        <v>2684</v>
      </c>
      <c r="E19" s="7">
        <v>3325</v>
      </c>
      <c r="F19" s="7">
        <v>3198</v>
      </c>
      <c r="G19" s="7">
        <v>3163</v>
      </c>
      <c r="H19" s="17">
        <v>2898</v>
      </c>
      <c r="I19" s="18">
        <v>15268</v>
      </c>
      <c r="L19" s="123"/>
      <c r="N19" s="4"/>
      <c r="O19" s="4"/>
      <c r="P19" s="4"/>
      <c r="Q19" s="4"/>
      <c r="R19" s="4"/>
      <c r="S19" s="4"/>
    </row>
    <row r="20" spans="2:19" ht="15" customHeight="1" x14ac:dyDescent="0.25">
      <c r="B20" s="244"/>
      <c r="C20" s="73" t="s">
        <v>6</v>
      </c>
      <c r="D20" s="7">
        <v>2650</v>
      </c>
      <c r="E20" s="7">
        <v>6760</v>
      </c>
      <c r="F20" s="7">
        <v>5822</v>
      </c>
      <c r="G20" s="7">
        <v>4878</v>
      </c>
      <c r="H20" s="17">
        <v>4084</v>
      </c>
      <c r="I20" s="23">
        <v>24194</v>
      </c>
      <c r="N20" s="4"/>
      <c r="O20" s="4"/>
      <c r="P20" s="4"/>
      <c r="Q20" s="4"/>
      <c r="R20" s="4"/>
      <c r="S20" s="4"/>
    </row>
    <row r="21" spans="2:19" ht="15" customHeight="1" thickBot="1" x14ac:dyDescent="0.3">
      <c r="B21" s="245"/>
      <c r="C21" s="62" t="s">
        <v>51</v>
      </c>
      <c r="D21" s="63">
        <v>7934</v>
      </c>
      <c r="E21" s="63">
        <v>12784</v>
      </c>
      <c r="F21" s="63">
        <v>13367</v>
      </c>
      <c r="G21" s="63">
        <v>13149</v>
      </c>
      <c r="H21" s="64">
        <v>13219</v>
      </c>
      <c r="I21" s="112">
        <v>60453</v>
      </c>
      <c r="J21" s="247"/>
      <c r="K21" s="248"/>
      <c r="L21" s="248"/>
    </row>
    <row r="22" spans="2:19" x14ac:dyDescent="0.25">
      <c r="B22" s="243" t="s">
        <v>30</v>
      </c>
      <c r="C22" s="71" t="s">
        <v>7</v>
      </c>
      <c r="D22" s="6">
        <v>328</v>
      </c>
      <c r="E22" s="6">
        <v>229</v>
      </c>
      <c r="F22" s="6">
        <v>326</v>
      </c>
      <c r="G22" s="6">
        <v>166</v>
      </c>
      <c r="H22" s="57">
        <v>299</v>
      </c>
      <c r="I22" s="23">
        <v>1348</v>
      </c>
    </row>
    <row r="23" spans="2:19" x14ac:dyDescent="0.25">
      <c r="B23" s="244"/>
      <c r="C23" s="72" t="s">
        <v>8</v>
      </c>
      <c r="D23" s="7">
        <v>158</v>
      </c>
      <c r="E23" s="7">
        <v>161</v>
      </c>
      <c r="F23" s="7">
        <v>154</v>
      </c>
      <c r="G23" s="7">
        <v>152</v>
      </c>
      <c r="H23" s="17">
        <v>139</v>
      </c>
      <c r="I23" s="18">
        <v>764</v>
      </c>
    </row>
    <row r="24" spans="2:19" ht="15" customHeight="1" x14ac:dyDescent="0.25">
      <c r="B24" s="244"/>
      <c r="C24" s="73" t="s">
        <v>6</v>
      </c>
      <c r="D24" s="7">
        <v>189</v>
      </c>
      <c r="E24" s="7">
        <v>338</v>
      </c>
      <c r="F24" s="7">
        <v>291</v>
      </c>
      <c r="G24" s="7">
        <v>244</v>
      </c>
      <c r="H24" s="17">
        <v>204</v>
      </c>
      <c r="I24" s="18">
        <v>1266</v>
      </c>
    </row>
    <row r="25" spans="2:19" ht="15" customHeight="1" thickBot="1" x14ac:dyDescent="0.3">
      <c r="B25" s="245"/>
      <c r="C25" s="68" t="s">
        <v>91</v>
      </c>
      <c r="D25" s="69">
        <v>675</v>
      </c>
      <c r="E25" s="69">
        <v>728</v>
      </c>
      <c r="F25" s="69">
        <v>771</v>
      </c>
      <c r="G25" s="69">
        <v>562</v>
      </c>
      <c r="H25" s="70">
        <v>642</v>
      </c>
      <c r="I25" s="112">
        <v>3378</v>
      </c>
    </row>
    <row r="26" spans="2:19" ht="15.75" thickBot="1" x14ac:dyDescent="0.3">
      <c r="J26" s="146"/>
      <c r="K26" s="145"/>
      <c r="L26" s="145"/>
    </row>
    <row r="27" spans="2:19" ht="16.5" thickTop="1" thickBot="1" x14ac:dyDescent="0.3">
      <c r="H27" s="15" t="s">
        <v>31</v>
      </c>
      <c r="I27" s="74">
        <v>81772</v>
      </c>
      <c r="J27" s="15"/>
    </row>
    <row r="28" spans="2:19" ht="15.75" thickTop="1" x14ac:dyDescent="0.25">
      <c r="H28" s="15"/>
      <c r="I28" s="147"/>
      <c r="J28" s="15"/>
    </row>
  </sheetData>
  <mergeCells count="11">
    <mergeCell ref="B15:B17"/>
    <mergeCell ref="B18:B21"/>
    <mergeCell ref="J21:L21"/>
    <mergeCell ref="B22:B25"/>
    <mergeCell ref="D4:H4"/>
    <mergeCell ref="I4:I5"/>
    <mergeCell ref="B6:B8"/>
    <mergeCell ref="J8:L8"/>
    <mergeCell ref="B10:B14"/>
    <mergeCell ref="B4:B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AC44-033B-4FD8-94D8-28DA43C0EDD3}">
  <sheetPr>
    <tabColor theme="9" tint="0.59999389629810485"/>
  </sheetPr>
  <dimension ref="A1:AJ34"/>
  <sheetViews>
    <sheetView zoomScaleNormal="100" workbookViewId="0">
      <pane xSplit="3" topLeftCell="X1" activePane="topRight" state="frozen"/>
      <selection activeCell="C52" sqref="C52"/>
      <selection pane="topRight" activeCell="C34" sqref="C34"/>
    </sheetView>
  </sheetViews>
  <sheetFormatPr defaultColWidth="8.85546875" defaultRowHeight="15" x14ac:dyDescent="0.25"/>
  <cols>
    <col min="1" max="1" width="5.7109375" customWidth="1"/>
    <col min="2" max="2" width="21.42578125" customWidth="1"/>
    <col min="3" max="3" width="49.28515625" customWidth="1"/>
    <col min="4" max="4" width="13.140625" bestFit="1" customWidth="1"/>
    <col min="5" max="6" width="14.7109375" customWidth="1"/>
    <col min="7" max="7" width="13.140625" bestFit="1" customWidth="1"/>
    <col min="8" max="9" width="15.7109375" bestFit="1" customWidth="1"/>
    <col min="10" max="13" width="14.7109375" customWidth="1"/>
    <col min="14" max="14" width="13.140625" bestFit="1" customWidth="1"/>
    <col min="15" max="18" width="14.7109375" customWidth="1"/>
    <col min="19" max="19" width="13.140625" bestFit="1" customWidth="1"/>
    <col min="20" max="23" width="14.7109375" customWidth="1"/>
    <col min="24" max="24" width="13.140625" bestFit="1" customWidth="1"/>
    <col min="25" max="28" width="14.7109375" customWidth="1"/>
    <col min="29" max="29" width="13.140625" bestFit="1" customWidth="1"/>
    <col min="30" max="33" width="14.7109375" customWidth="1"/>
  </cols>
  <sheetData>
    <row r="1" spans="1:33" x14ac:dyDescent="0.25">
      <c r="A1" s="111"/>
    </row>
    <row r="2" spans="1:33" ht="15.75" customHeight="1" x14ac:dyDescent="0.25">
      <c r="B2" s="218" t="s">
        <v>32</v>
      </c>
      <c r="C2" s="218"/>
      <c r="D2" s="218"/>
      <c r="E2" s="218"/>
      <c r="F2" s="218"/>
      <c r="G2" s="218"/>
      <c r="H2" s="218"/>
      <c r="I2" s="218"/>
      <c r="J2" s="218"/>
      <c r="K2" s="218"/>
      <c r="L2" s="218"/>
      <c r="M2" s="218"/>
    </row>
    <row r="3" spans="1:33" ht="15.75" customHeight="1" x14ac:dyDescent="0.25">
      <c r="B3" s="218"/>
      <c r="C3" s="218"/>
      <c r="D3" s="218"/>
      <c r="E3" s="218"/>
      <c r="F3" s="218"/>
      <c r="G3" s="218"/>
      <c r="H3" s="218"/>
      <c r="I3" s="218"/>
      <c r="J3" s="218"/>
      <c r="K3" s="218"/>
      <c r="L3" s="218"/>
      <c r="M3" s="218"/>
    </row>
    <row r="4" spans="1:33" ht="15.75" customHeight="1" thickBot="1" x14ac:dyDescent="0.3">
      <c r="B4" s="218"/>
      <c r="C4" s="218"/>
      <c r="D4" s="218"/>
      <c r="E4" s="218"/>
      <c r="F4" s="218"/>
      <c r="G4" s="218"/>
      <c r="H4" s="218"/>
      <c r="I4" s="218"/>
      <c r="J4" s="218"/>
      <c r="K4" s="218"/>
      <c r="L4" s="218"/>
      <c r="M4" s="218"/>
    </row>
    <row r="5" spans="1:33" ht="15.75" thickBot="1" x14ac:dyDescent="0.3">
      <c r="B5" s="219" t="s">
        <v>12</v>
      </c>
      <c r="C5" s="222" t="s">
        <v>19</v>
      </c>
      <c r="D5" s="225" t="s">
        <v>33</v>
      </c>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row>
    <row r="6" spans="1:33" ht="15.75" thickBot="1" x14ac:dyDescent="0.3">
      <c r="B6" s="220"/>
      <c r="C6" s="223"/>
      <c r="D6" s="225">
        <v>2027</v>
      </c>
      <c r="E6" s="225"/>
      <c r="F6" s="225"/>
      <c r="G6" s="225"/>
      <c r="H6" s="226"/>
      <c r="I6" s="225">
        <v>2028</v>
      </c>
      <c r="J6" s="225"/>
      <c r="K6" s="225"/>
      <c r="L6" s="225"/>
      <c r="M6" s="225"/>
      <c r="N6" s="227">
        <v>2029</v>
      </c>
      <c r="O6" s="225"/>
      <c r="P6" s="225"/>
      <c r="Q6" s="225"/>
      <c r="R6" s="225"/>
      <c r="S6" s="227">
        <v>2030</v>
      </c>
      <c r="T6" s="225"/>
      <c r="U6" s="225"/>
      <c r="V6" s="225"/>
      <c r="W6" s="225"/>
      <c r="X6" s="227">
        <v>2031</v>
      </c>
      <c r="Y6" s="225"/>
      <c r="Z6" s="225"/>
      <c r="AA6" s="225"/>
      <c r="AB6" s="225"/>
      <c r="AC6" s="227" t="s">
        <v>2</v>
      </c>
      <c r="AD6" s="225"/>
      <c r="AE6" s="225"/>
      <c r="AF6" s="225"/>
      <c r="AG6" s="225"/>
    </row>
    <row r="7" spans="1:33" ht="15.75" thickBot="1" x14ac:dyDescent="0.3">
      <c r="B7" s="221"/>
      <c r="C7" s="224"/>
      <c r="D7" s="115" t="s">
        <v>34</v>
      </c>
      <c r="E7" s="25" t="s">
        <v>35</v>
      </c>
      <c r="F7" s="25" t="s">
        <v>36</v>
      </c>
      <c r="G7" s="40" t="s">
        <v>37</v>
      </c>
      <c r="H7" s="1" t="s">
        <v>2</v>
      </c>
      <c r="I7" s="24" t="s">
        <v>34</v>
      </c>
      <c r="J7" s="25" t="s">
        <v>35</v>
      </c>
      <c r="K7" s="25" t="s">
        <v>36</v>
      </c>
      <c r="L7" s="40" t="s">
        <v>37</v>
      </c>
      <c r="M7" s="1" t="s">
        <v>2</v>
      </c>
      <c r="N7" s="24" t="s">
        <v>34</v>
      </c>
      <c r="O7" s="25" t="s">
        <v>35</v>
      </c>
      <c r="P7" s="25" t="s">
        <v>36</v>
      </c>
      <c r="Q7" s="40" t="s">
        <v>37</v>
      </c>
      <c r="R7" s="1" t="s">
        <v>2</v>
      </c>
      <c r="S7" s="24" t="s">
        <v>34</v>
      </c>
      <c r="T7" s="25" t="s">
        <v>35</v>
      </c>
      <c r="U7" s="25" t="s">
        <v>36</v>
      </c>
      <c r="V7" s="40" t="s">
        <v>37</v>
      </c>
      <c r="W7" s="1" t="s">
        <v>2</v>
      </c>
      <c r="X7" s="24" t="s">
        <v>34</v>
      </c>
      <c r="Y7" s="25" t="s">
        <v>35</v>
      </c>
      <c r="Z7" s="25" t="s">
        <v>36</v>
      </c>
      <c r="AA7" s="40" t="s">
        <v>37</v>
      </c>
      <c r="AB7" s="1" t="s">
        <v>2</v>
      </c>
      <c r="AC7" s="24" t="s">
        <v>34</v>
      </c>
      <c r="AD7" s="25" t="s">
        <v>35</v>
      </c>
      <c r="AE7" s="25" t="s">
        <v>36</v>
      </c>
      <c r="AF7" s="40" t="s">
        <v>37</v>
      </c>
      <c r="AG7" s="1" t="s">
        <v>2</v>
      </c>
    </row>
    <row r="8" spans="1:33" ht="15.75" customHeight="1" x14ac:dyDescent="0.25">
      <c r="B8" s="228" t="s">
        <v>14</v>
      </c>
      <c r="C8" s="8" t="s">
        <v>38</v>
      </c>
      <c r="D8" s="26"/>
      <c r="E8" s="27"/>
      <c r="F8" s="27"/>
      <c r="G8" s="41"/>
      <c r="H8" s="19"/>
      <c r="I8" s="26"/>
      <c r="J8" s="27"/>
      <c r="K8" s="27"/>
      <c r="L8" s="41"/>
      <c r="M8" s="19"/>
      <c r="N8" s="36">
        <v>846</v>
      </c>
      <c r="O8" s="113">
        <v>94</v>
      </c>
      <c r="P8" s="27">
        <v>0</v>
      </c>
      <c r="Q8" s="41">
        <v>0</v>
      </c>
      <c r="R8" s="19">
        <v>940</v>
      </c>
      <c r="S8" s="36">
        <v>871</v>
      </c>
      <c r="T8" s="113">
        <v>118</v>
      </c>
      <c r="U8" s="27">
        <v>0</v>
      </c>
      <c r="V8" s="41">
        <v>0</v>
      </c>
      <c r="W8" s="19">
        <v>989</v>
      </c>
      <c r="X8" s="36">
        <v>897</v>
      </c>
      <c r="Y8" s="113">
        <v>121</v>
      </c>
      <c r="Z8" s="27">
        <v>0</v>
      </c>
      <c r="AA8" s="41">
        <v>0</v>
      </c>
      <c r="AB8" s="19">
        <v>1018</v>
      </c>
      <c r="AC8" s="26">
        <v>2614</v>
      </c>
      <c r="AD8" s="27">
        <v>333</v>
      </c>
      <c r="AE8" s="27">
        <v>0</v>
      </c>
      <c r="AF8" s="41">
        <v>0</v>
      </c>
      <c r="AG8" s="19">
        <v>2947</v>
      </c>
    </row>
    <row r="9" spans="1:33" ht="15.75" customHeight="1" x14ac:dyDescent="0.25">
      <c r="B9" s="228"/>
      <c r="C9" s="3" t="s">
        <v>39</v>
      </c>
      <c r="D9" s="83"/>
      <c r="E9" s="84"/>
      <c r="F9" s="84"/>
      <c r="G9" s="85"/>
      <c r="H9" s="97"/>
      <c r="I9" s="83"/>
      <c r="J9" s="84"/>
      <c r="K9" s="84"/>
      <c r="L9" s="85"/>
      <c r="M9" s="97"/>
      <c r="N9" s="28">
        <v>723</v>
      </c>
      <c r="O9" s="29">
        <v>1</v>
      </c>
      <c r="P9" s="29">
        <v>0</v>
      </c>
      <c r="Q9" s="42">
        <v>0</v>
      </c>
      <c r="R9" s="20">
        <v>724</v>
      </c>
      <c r="S9" s="28">
        <v>745</v>
      </c>
      <c r="T9" s="29">
        <v>1</v>
      </c>
      <c r="U9" s="29">
        <v>0</v>
      </c>
      <c r="V9" s="42">
        <v>0</v>
      </c>
      <c r="W9" s="20">
        <v>746</v>
      </c>
      <c r="X9" s="28">
        <v>767</v>
      </c>
      <c r="Y9" s="29">
        <v>1</v>
      </c>
      <c r="Z9" s="29">
        <v>0</v>
      </c>
      <c r="AA9" s="42">
        <v>0</v>
      </c>
      <c r="AB9" s="20">
        <v>768</v>
      </c>
      <c r="AC9" s="28">
        <v>2235</v>
      </c>
      <c r="AD9" s="29">
        <v>3</v>
      </c>
      <c r="AE9" s="29">
        <v>0</v>
      </c>
      <c r="AF9" s="42">
        <v>0</v>
      </c>
      <c r="AG9" s="20">
        <v>2238</v>
      </c>
    </row>
    <row r="10" spans="1:33" ht="15.75" customHeight="1" thickBot="1" x14ac:dyDescent="0.3">
      <c r="B10" s="229"/>
      <c r="C10" s="4" t="s">
        <v>40</v>
      </c>
      <c r="D10" s="83"/>
      <c r="E10" s="86"/>
      <c r="F10" s="84"/>
      <c r="G10" s="87"/>
      <c r="H10" s="97"/>
      <c r="I10" s="83"/>
      <c r="J10" s="86"/>
      <c r="K10" s="84"/>
      <c r="L10" s="87"/>
      <c r="M10" s="97"/>
      <c r="N10" s="28">
        <v>123</v>
      </c>
      <c r="O10" s="30">
        <v>93</v>
      </c>
      <c r="P10" s="29">
        <v>0</v>
      </c>
      <c r="Q10" s="43">
        <v>0</v>
      </c>
      <c r="R10" s="20">
        <v>216</v>
      </c>
      <c r="S10" s="28">
        <v>126</v>
      </c>
      <c r="T10" s="30">
        <v>117</v>
      </c>
      <c r="U10" s="29">
        <v>0</v>
      </c>
      <c r="V10" s="43">
        <v>0</v>
      </c>
      <c r="W10" s="20">
        <v>243</v>
      </c>
      <c r="X10" s="28">
        <v>130</v>
      </c>
      <c r="Y10" s="30">
        <v>120</v>
      </c>
      <c r="Z10" s="29">
        <v>0</v>
      </c>
      <c r="AA10" s="43">
        <v>0</v>
      </c>
      <c r="AB10" s="20">
        <v>250</v>
      </c>
      <c r="AC10" s="28">
        <v>379</v>
      </c>
      <c r="AD10" s="30">
        <v>330</v>
      </c>
      <c r="AE10" s="29">
        <v>0</v>
      </c>
      <c r="AF10" s="43">
        <v>0</v>
      </c>
      <c r="AG10" s="20">
        <v>709</v>
      </c>
    </row>
    <row r="11" spans="1:33" ht="15.75" customHeight="1" x14ac:dyDescent="0.25">
      <c r="B11" s="230" t="s">
        <v>16</v>
      </c>
      <c r="C11" s="2" t="s">
        <v>41</v>
      </c>
      <c r="D11" s="31"/>
      <c r="E11" s="32"/>
      <c r="F11" s="33"/>
      <c r="G11" s="44"/>
      <c r="H11" s="21"/>
      <c r="I11" s="31"/>
      <c r="J11" s="32"/>
      <c r="K11" s="33"/>
      <c r="L11" s="44"/>
      <c r="M11" s="21"/>
      <c r="N11" s="31">
        <v>2933</v>
      </c>
      <c r="O11" s="32">
        <v>291</v>
      </c>
      <c r="P11" s="33">
        <v>0</v>
      </c>
      <c r="Q11" s="44">
        <v>0</v>
      </c>
      <c r="R11" s="21">
        <v>3224</v>
      </c>
      <c r="S11" s="31">
        <v>3033</v>
      </c>
      <c r="T11" s="32">
        <v>297</v>
      </c>
      <c r="U11" s="33">
        <v>0</v>
      </c>
      <c r="V11" s="44">
        <v>0</v>
      </c>
      <c r="W11" s="21">
        <v>3330</v>
      </c>
      <c r="X11" s="31">
        <v>3123</v>
      </c>
      <c r="Y11" s="32">
        <v>305</v>
      </c>
      <c r="Z11" s="33">
        <v>0</v>
      </c>
      <c r="AA11" s="44">
        <v>0</v>
      </c>
      <c r="AB11" s="21">
        <v>3428</v>
      </c>
      <c r="AC11" s="31">
        <v>9089</v>
      </c>
      <c r="AD11" s="32">
        <v>893</v>
      </c>
      <c r="AE11" s="33">
        <v>0</v>
      </c>
      <c r="AF11" s="44">
        <v>0</v>
      </c>
      <c r="AG11" s="21">
        <v>9982</v>
      </c>
    </row>
    <row r="12" spans="1:33" ht="15.75" customHeight="1" x14ac:dyDescent="0.25">
      <c r="B12" s="231"/>
      <c r="C12" s="3" t="s">
        <v>22</v>
      </c>
      <c r="D12" s="83"/>
      <c r="E12" s="84"/>
      <c r="F12" s="88"/>
      <c r="G12" s="85"/>
      <c r="H12" s="97"/>
      <c r="I12" s="83"/>
      <c r="J12" s="84"/>
      <c r="K12" s="88"/>
      <c r="L12" s="85"/>
      <c r="M12" s="97"/>
      <c r="N12" s="28">
        <v>778</v>
      </c>
      <c r="O12" s="29">
        <v>74</v>
      </c>
      <c r="P12" s="34">
        <v>0</v>
      </c>
      <c r="Q12" s="42">
        <v>0</v>
      </c>
      <c r="R12" s="20">
        <v>852</v>
      </c>
      <c r="S12" s="28">
        <v>832</v>
      </c>
      <c r="T12" s="29">
        <v>76</v>
      </c>
      <c r="U12" s="34">
        <v>0</v>
      </c>
      <c r="V12" s="42">
        <v>0</v>
      </c>
      <c r="W12" s="20">
        <v>908</v>
      </c>
      <c r="X12" s="28">
        <v>857</v>
      </c>
      <c r="Y12" s="29">
        <v>78</v>
      </c>
      <c r="Z12" s="34">
        <v>0</v>
      </c>
      <c r="AA12" s="42">
        <v>0</v>
      </c>
      <c r="AB12" s="20">
        <v>935</v>
      </c>
      <c r="AC12" s="28">
        <v>2467</v>
      </c>
      <c r="AD12" s="29">
        <v>228</v>
      </c>
      <c r="AE12" s="34">
        <v>0</v>
      </c>
      <c r="AF12" s="42">
        <v>0</v>
      </c>
      <c r="AG12" s="20">
        <v>2695</v>
      </c>
    </row>
    <row r="13" spans="1:33" ht="15.75" customHeight="1" x14ac:dyDescent="0.25">
      <c r="B13" s="231"/>
      <c r="C13" s="3" t="s">
        <v>23</v>
      </c>
      <c r="D13" s="83"/>
      <c r="E13" s="84"/>
      <c r="F13" s="88"/>
      <c r="G13" s="85"/>
      <c r="H13" s="97"/>
      <c r="I13" s="83"/>
      <c r="J13" s="84"/>
      <c r="K13" s="88"/>
      <c r="L13" s="85"/>
      <c r="M13" s="97"/>
      <c r="N13" s="28">
        <v>184</v>
      </c>
      <c r="O13" s="29">
        <v>71</v>
      </c>
      <c r="P13" s="34">
        <v>0</v>
      </c>
      <c r="Q13" s="42">
        <v>0</v>
      </c>
      <c r="R13" s="20">
        <v>255</v>
      </c>
      <c r="S13" s="28">
        <v>190</v>
      </c>
      <c r="T13" s="29">
        <v>71</v>
      </c>
      <c r="U13" s="34">
        <v>0</v>
      </c>
      <c r="V13" s="42">
        <v>0</v>
      </c>
      <c r="W13" s="20">
        <v>261</v>
      </c>
      <c r="X13" s="28">
        <v>195</v>
      </c>
      <c r="Y13" s="29">
        <v>73</v>
      </c>
      <c r="Z13" s="34">
        <v>0</v>
      </c>
      <c r="AA13" s="42">
        <v>0</v>
      </c>
      <c r="AB13" s="20">
        <v>268</v>
      </c>
      <c r="AC13" s="28">
        <v>569</v>
      </c>
      <c r="AD13" s="29">
        <v>215</v>
      </c>
      <c r="AE13" s="34">
        <v>0</v>
      </c>
      <c r="AF13" s="42">
        <v>0</v>
      </c>
      <c r="AG13" s="20">
        <v>784</v>
      </c>
    </row>
    <row r="14" spans="1:33" ht="15.75" customHeight="1" x14ac:dyDescent="0.25">
      <c r="B14" s="231"/>
      <c r="C14" s="3" t="s">
        <v>24</v>
      </c>
      <c r="D14" s="83"/>
      <c r="E14" s="84"/>
      <c r="F14" s="88"/>
      <c r="G14" s="85"/>
      <c r="H14" s="97"/>
      <c r="I14" s="83"/>
      <c r="J14" s="84"/>
      <c r="K14" s="88"/>
      <c r="L14" s="85"/>
      <c r="M14" s="97"/>
      <c r="N14" s="28">
        <v>405</v>
      </c>
      <c r="O14" s="29">
        <v>0</v>
      </c>
      <c r="P14" s="34">
        <v>0</v>
      </c>
      <c r="Q14" s="42">
        <v>0</v>
      </c>
      <c r="R14" s="20">
        <v>405</v>
      </c>
      <c r="S14" s="28">
        <v>417</v>
      </c>
      <c r="T14" s="29">
        <v>0</v>
      </c>
      <c r="U14" s="34">
        <v>0</v>
      </c>
      <c r="V14" s="42">
        <v>0</v>
      </c>
      <c r="W14" s="20">
        <v>417</v>
      </c>
      <c r="X14" s="28">
        <v>430</v>
      </c>
      <c r="Y14" s="29">
        <v>0</v>
      </c>
      <c r="Z14" s="34">
        <v>0</v>
      </c>
      <c r="AA14" s="42">
        <v>0</v>
      </c>
      <c r="AB14" s="20">
        <v>430</v>
      </c>
      <c r="AC14" s="28">
        <v>1252</v>
      </c>
      <c r="AD14" s="29">
        <v>0</v>
      </c>
      <c r="AE14" s="34">
        <v>0</v>
      </c>
      <c r="AF14" s="42">
        <v>0</v>
      </c>
      <c r="AG14" s="20">
        <v>1252</v>
      </c>
    </row>
    <row r="15" spans="1:33" ht="15.75" customHeight="1" x14ac:dyDescent="0.25">
      <c r="B15" s="231"/>
      <c r="C15" s="3" t="s">
        <v>25</v>
      </c>
      <c r="D15" s="83"/>
      <c r="E15" s="84"/>
      <c r="F15" s="88"/>
      <c r="G15" s="85"/>
      <c r="H15" s="97"/>
      <c r="I15" s="83"/>
      <c r="J15" s="84"/>
      <c r="K15" s="88"/>
      <c r="L15" s="85"/>
      <c r="M15" s="97"/>
      <c r="N15" s="28">
        <v>1212</v>
      </c>
      <c r="O15" s="29">
        <v>128</v>
      </c>
      <c r="P15" s="34">
        <v>0</v>
      </c>
      <c r="Q15" s="42">
        <v>0</v>
      </c>
      <c r="R15" s="20">
        <v>1340</v>
      </c>
      <c r="S15" s="28">
        <v>1229</v>
      </c>
      <c r="T15" s="29">
        <v>132</v>
      </c>
      <c r="U15" s="34">
        <v>0</v>
      </c>
      <c r="V15" s="42">
        <v>0</v>
      </c>
      <c r="W15" s="20">
        <v>1361</v>
      </c>
      <c r="X15" s="28">
        <v>1265</v>
      </c>
      <c r="Y15" s="29">
        <v>136</v>
      </c>
      <c r="Z15" s="34">
        <v>0</v>
      </c>
      <c r="AA15" s="42">
        <v>0</v>
      </c>
      <c r="AB15" s="20">
        <v>1401</v>
      </c>
      <c r="AC15" s="28">
        <v>3706</v>
      </c>
      <c r="AD15" s="29">
        <v>396</v>
      </c>
      <c r="AE15" s="34">
        <v>0</v>
      </c>
      <c r="AF15" s="42">
        <v>0</v>
      </c>
      <c r="AG15" s="20">
        <v>4102</v>
      </c>
    </row>
    <row r="16" spans="1:33" ht="15.75" customHeight="1" thickBot="1" x14ac:dyDescent="0.3">
      <c r="B16" s="232"/>
      <c r="C16" s="5" t="s">
        <v>26</v>
      </c>
      <c r="D16" s="89"/>
      <c r="E16" s="86"/>
      <c r="F16" s="88"/>
      <c r="G16" s="87"/>
      <c r="H16" s="98"/>
      <c r="I16" s="89"/>
      <c r="J16" s="86"/>
      <c r="K16" s="88"/>
      <c r="L16" s="87"/>
      <c r="M16" s="98"/>
      <c r="N16" s="35">
        <v>354</v>
      </c>
      <c r="O16" s="30">
        <v>18</v>
      </c>
      <c r="P16" s="34">
        <v>0</v>
      </c>
      <c r="Q16" s="43">
        <v>0</v>
      </c>
      <c r="R16" s="22">
        <v>372</v>
      </c>
      <c r="S16" s="35">
        <v>365</v>
      </c>
      <c r="T16" s="30">
        <v>18</v>
      </c>
      <c r="U16" s="34">
        <v>0</v>
      </c>
      <c r="V16" s="43">
        <v>0</v>
      </c>
      <c r="W16" s="22">
        <v>383</v>
      </c>
      <c r="X16" s="35">
        <v>376</v>
      </c>
      <c r="Y16" s="30">
        <v>18</v>
      </c>
      <c r="Z16" s="34">
        <v>0</v>
      </c>
      <c r="AA16" s="43">
        <v>0</v>
      </c>
      <c r="AB16" s="22">
        <v>394</v>
      </c>
      <c r="AC16" s="35">
        <v>1095</v>
      </c>
      <c r="AD16" s="30">
        <v>54</v>
      </c>
      <c r="AE16" s="34">
        <v>0</v>
      </c>
      <c r="AF16" s="43">
        <v>0</v>
      </c>
      <c r="AG16" s="22">
        <v>1149</v>
      </c>
    </row>
    <row r="17" spans="2:36" ht="15.75" customHeight="1" x14ac:dyDescent="0.25">
      <c r="B17" s="230" t="s">
        <v>17</v>
      </c>
      <c r="C17" s="2" t="s">
        <v>88</v>
      </c>
      <c r="D17" s="31"/>
      <c r="E17" s="32"/>
      <c r="F17" s="33"/>
      <c r="G17" s="44"/>
      <c r="H17" s="21"/>
      <c r="I17" s="31">
        <v>1699</v>
      </c>
      <c r="J17" s="32">
        <v>0</v>
      </c>
      <c r="K17" s="33">
        <v>0</v>
      </c>
      <c r="L17" s="44">
        <v>0</v>
      </c>
      <c r="M17" s="21">
        <v>1699</v>
      </c>
      <c r="N17" s="31">
        <v>1105</v>
      </c>
      <c r="O17" s="32">
        <v>0</v>
      </c>
      <c r="P17" s="33">
        <v>0</v>
      </c>
      <c r="Q17" s="44">
        <v>0</v>
      </c>
      <c r="R17" s="21">
        <v>1105</v>
      </c>
      <c r="S17" s="31">
        <v>1102</v>
      </c>
      <c r="T17" s="32">
        <v>0</v>
      </c>
      <c r="U17" s="33">
        <v>0</v>
      </c>
      <c r="V17" s="44">
        <v>0</v>
      </c>
      <c r="W17" s="21">
        <v>1102</v>
      </c>
      <c r="X17" s="31">
        <v>1106</v>
      </c>
      <c r="Y17" s="32">
        <v>0</v>
      </c>
      <c r="Z17" s="33">
        <v>0</v>
      </c>
      <c r="AA17" s="44">
        <v>0</v>
      </c>
      <c r="AB17" s="21">
        <v>1106</v>
      </c>
      <c r="AC17" s="31">
        <v>5012</v>
      </c>
      <c r="AD17" s="32">
        <v>0</v>
      </c>
      <c r="AE17" s="33">
        <v>0</v>
      </c>
      <c r="AF17" s="44">
        <v>0</v>
      </c>
      <c r="AG17" s="21">
        <v>5012</v>
      </c>
    </row>
    <row r="18" spans="2:36" ht="15.75" customHeight="1" x14ac:dyDescent="0.25">
      <c r="B18" s="231"/>
      <c r="C18" s="3" t="s">
        <v>28</v>
      </c>
      <c r="D18" s="154"/>
      <c r="E18" s="155"/>
      <c r="F18" s="155"/>
      <c r="G18" s="156"/>
      <c r="H18" s="157"/>
      <c r="I18" s="163">
        <v>0</v>
      </c>
      <c r="J18" s="175">
        <v>0</v>
      </c>
      <c r="K18" s="175">
        <v>0</v>
      </c>
      <c r="L18" s="174">
        <v>0</v>
      </c>
      <c r="M18" s="173">
        <v>0</v>
      </c>
      <c r="N18" s="163">
        <v>0</v>
      </c>
      <c r="O18" s="175">
        <v>0</v>
      </c>
      <c r="P18" s="175">
        <v>0</v>
      </c>
      <c r="Q18" s="174">
        <v>0</v>
      </c>
      <c r="R18" s="173">
        <v>0</v>
      </c>
      <c r="S18" s="163">
        <v>0</v>
      </c>
      <c r="T18" s="175">
        <v>0</v>
      </c>
      <c r="U18" s="175">
        <v>0</v>
      </c>
      <c r="V18" s="174">
        <v>0</v>
      </c>
      <c r="W18" s="173">
        <v>0</v>
      </c>
      <c r="X18" s="163">
        <v>0</v>
      </c>
      <c r="Y18" s="175">
        <v>0</v>
      </c>
      <c r="Z18" s="175">
        <v>0</v>
      </c>
      <c r="AA18" s="174">
        <v>0</v>
      </c>
      <c r="AB18" s="173">
        <v>0</v>
      </c>
      <c r="AC18" s="163">
        <v>0</v>
      </c>
      <c r="AD18" s="175">
        <v>0</v>
      </c>
      <c r="AE18" s="175">
        <v>0</v>
      </c>
      <c r="AF18" s="174">
        <v>0</v>
      </c>
      <c r="AG18" s="173">
        <v>0</v>
      </c>
    </row>
    <row r="19" spans="2:36" ht="15.75" customHeight="1" thickBot="1" x14ac:dyDescent="0.3">
      <c r="B19" s="232"/>
      <c r="C19" s="100" t="s">
        <v>42</v>
      </c>
      <c r="D19" s="89"/>
      <c r="E19" s="95"/>
      <c r="F19" s="95"/>
      <c r="G19" s="158"/>
      <c r="H19" s="98"/>
      <c r="I19" s="106">
        <v>1699</v>
      </c>
      <c r="J19" s="107">
        <v>0</v>
      </c>
      <c r="K19" s="108">
        <v>0</v>
      </c>
      <c r="L19" s="109">
        <v>0</v>
      </c>
      <c r="M19" s="110">
        <v>1699</v>
      </c>
      <c r="N19" s="106">
        <v>1105</v>
      </c>
      <c r="O19" s="107">
        <v>0</v>
      </c>
      <c r="P19" s="108">
        <v>0</v>
      </c>
      <c r="Q19" s="109">
        <v>0</v>
      </c>
      <c r="R19" s="110">
        <v>1105</v>
      </c>
      <c r="S19" s="106">
        <v>1102</v>
      </c>
      <c r="T19" s="107">
        <v>0</v>
      </c>
      <c r="U19" s="108">
        <v>0</v>
      </c>
      <c r="V19" s="109">
        <v>0</v>
      </c>
      <c r="W19" s="110">
        <v>1102</v>
      </c>
      <c r="X19" s="106">
        <v>1106</v>
      </c>
      <c r="Y19" s="107">
        <v>0</v>
      </c>
      <c r="Z19" s="108">
        <v>0</v>
      </c>
      <c r="AA19" s="109">
        <v>0</v>
      </c>
      <c r="AB19" s="110">
        <v>1106</v>
      </c>
      <c r="AC19" s="106">
        <v>5012</v>
      </c>
      <c r="AD19" s="107">
        <v>0</v>
      </c>
      <c r="AE19" s="108">
        <v>0</v>
      </c>
      <c r="AF19" s="109">
        <v>0</v>
      </c>
      <c r="AG19" s="110">
        <v>5012</v>
      </c>
    </row>
    <row r="20" spans="2:36" x14ac:dyDescent="0.25">
      <c r="B20" s="234" t="s">
        <v>89</v>
      </c>
      <c r="C20" s="8" t="s">
        <v>51</v>
      </c>
      <c r="D20" s="26">
        <v>2001</v>
      </c>
      <c r="E20" s="37">
        <v>225</v>
      </c>
      <c r="F20" s="27">
        <v>3301</v>
      </c>
      <c r="G20" s="45">
        <v>2407</v>
      </c>
      <c r="H20" s="19">
        <v>7934</v>
      </c>
      <c r="I20" s="26">
        <v>4268</v>
      </c>
      <c r="J20" s="37">
        <v>553</v>
      </c>
      <c r="K20" s="27">
        <v>6264</v>
      </c>
      <c r="L20" s="45">
        <v>1699</v>
      </c>
      <c r="M20" s="19">
        <v>12784</v>
      </c>
      <c r="N20" s="26">
        <v>4085</v>
      </c>
      <c r="O20" s="37">
        <v>576</v>
      </c>
      <c r="P20" s="27">
        <v>5940</v>
      </c>
      <c r="Q20" s="45">
        <v>2766</v>
      </c>
      <c r="R20" s="19">
        <v>13367</v>
      </c>
      <c r="S20" s="26">
        <v>3740</v>
      </c>
      <c r="T20" s="37">
        <v>454</v>
      </c>
      <c r="U20" s="27">
        <v>4983</v>
      </c>
      <c r="V20" s="45">
        <v>3972</v>
      </c>
      <c r="W20" s="19">
        <v>13149</v>
      </c>
      <c r="X20" s="26">
        <v>3657</v>
      </c>
      <c r="Y20" s="37">
        <v>458</v>
      </c>
      <c r="Z20" s="27">
        <v>3975</v>
      </c>
      <c r="AA20" s="45">
        <v>5129</v>
      </c>
      <c r="AB20" s="19">
        <v>13219</v>
      </c>
      <c r="AC20" s="26">
        <v>17751</v>
      </c>
      <c r="AD20" s="37">
        <v>2266</v>
      </c>
      <c r="AE20" s="27">
        <v>24463</v>
      </c>
      <c r="AF20" s="45">
        <v>15973</v>
      </c>
      <c r="AG20" s="19">
        <v>60453</v>
      </c>
    </row>
    <row r="21" spans="2:36" x14ac:dyDescent="0.25">
      <c r="B21" s="231"/>
      <c r="C21" s="159" t="s">
        <v>7</v>
      </c>
      <c r="D21" s="101">
        <v>594</v>
      </c>
      <c r="E21" s="102">
        <v>100</v>
      </c>
      <c r="F21" s="103">
        <v>506</v>
      </c>
      <c r="G21" s="104">
        <v>1400</v>
      </c>
      <c r="H21" s="105">
        <v>2600</v>
      </c>
      <c r="I21" s="28">
        <v>1104</v>
      </c>
      <c r="J21" s="29">
        <v>103</v>
      </c>
      <c r="K21" s="34">
        <v>857</v>
      </c>
      <c r="L21" s="42">
        <v>635</v>
      </c>
      <c r="M21" s="20">
        <v>2699</v>
      </c>
      <c r="N21" s="28">
        <v>1232</v>
      </c>
      <c r="O21" s="29">
        <v>106</v>
      </c>
      <c r="P21" s="34">
        <v>1300</v>
      </c>
      <c r="Q21" s="42">
        <v>1709</v>
      </c>
      <c r="R21" s="20">
        <v>4347</v>
      </c>
      <c r="S21" s="28">
        <v>1148</v>
      </c>
      <c r="T21" s="29">
        <v>109</v>
      </c>
      <c r="U21" s="34">
        <v>879</v>
      </c>
      <c r="V21" s="42">
        <v>2972</v>
      </c>
      <c r="W21" s="20">
        <v>5108</v>
      </c>
      <c r="X21" s="28">
        <v>1125</v>
      </c>
      <c r="Y21" s="29">
        <v>113</v>
      </c>
      <c r="Z21" s="34">
        <v>870</v>
      </c>
      <c r="AA21" s="42">
        <v>4129</v>
      </c>
      <c r="AB21" s="20">
        <v>6237</v>
      </c>
      <c r="AC21" s="28">
        <v>5203</v>
      </c>
      <c r="AD21" s="29">
        <v>531</v>
      </c>
      <c r="AE21" s="34">
        <v>4412</v>
      </c>
      <c r="AF21" s="42">
        <v>10845</v>
      </c>
      <c r="AG21" s="20">
        <v>20991</v>
      </c>
    </row>
    <row r="22" spans="2:36" x14ac:dyDescent="0.25">
      <c r="B22" s="231"/>
      <c r="C22" s="159" t="s">
        <v>8</v>
      </c>
      <c r="D22" s="101">
        <v>497</v>
      </c>
      <c r="E22" s="102">
        <v>75</v>
      </c>
      <c r="F22" s="103">
        <v>1105</v>
      </c>
      <c r="G22" s="104">
        <v>1007</v>
      </c>
      <c r="H22" s="105">
        <v>2684</v>
      </c>
      <c r="I22" s="28">
        <v>927</v>
      </c>
      <c r="J22" s="29">
        <v>75</v>
      </c>
      <c r="K22" s="34">
        <v>1259</v>
      </c>
      <c r="L22" s="42">
        <v>1064</v>
      </c>
      <c r="M22" s="20">
        <v>3325</v>
      </c>
      <c r="N22" s="28">
        <v>933</v>
      </c>
      <c r="O22" s="29">
        <v>135</v>
      </c>
      <c r="P22" s="34">
        <v>1073</v>
      </c>
      <c r="Q22" s="42">
        <v>1057</v>
      </c>
      <c r="R22" s="20">
        <v>3198</v>
      </c>
      <c r="S22" s="28">
        <v>958</v>
      </c>
      <c r="T22" s="29">
        <v>135</v>
      </c>
      <c r="U22" s="34">
        <v>1070</v>
      </c>
      <c r="V22" s="42">
        <v>1000</v>
      </c>
      <c r="W22" s="20">
        <v>3163</v>
      </c>
      <c r="X22" s="28">
        <v>983</v>
      </c>
      <c r="Y22" s="29">
        <v>135</v>
      </c>
      <c r="Z22" s="34">
        <v>780</v>
      </c>
      <c r="AA22" s="42">
        <v>1000</v>
      </c>
      <c r="AB22" s="20">
        <v>2898</v>
      </c>
      <c r="AC22" s="28">
        <v>4298</v>
      </c>
      <c r="AD22" s="29">
        <v>555</v>
      </c>
      <c r="AE22" s="34">
        <v>5287</v>
      </c>
      <c r="AF22" s="42">
        <v>5128</v>
      </c>
      <c r="AG22" s="20">
        <v>15268</v>
      </c>
    </row>
    <row r="23" spans="2:36" ht="15.75" thickBot="1" x14ac:dyDescent="0.3">
      <c r="B23" s="231"/>
      <c r="C23" s="160" t="s">
        <v>6</v>
      </c>
      <c r="D23" s="106">
        <v>910</v>
      </c>
      <c r="E23" s="107">
        <v>50</v>
      </c>
      <c r="F23" s="108">
        <v>1690</v>
      </c>
      <c r="G23" s="109">
        <v>0</v>
      </c>
      <c r="H23" s="110">
        <v>2650</v>
      </c>
      <c r="I23" s="35">
        <v>2237</v>
      </c>
      <c r="J23" s="30">
        <v>375</v>
      </c>
      <c r="K23" s="96">
        <v>4148</v>
      </c>
      <c r="L23" s="43">
        <v>0</v>
      </c>
      <c r="M23" s="22">
        <v>6760</v>
      </c>
      <c r="N23" s="35">
        <v>1920</v>
      </c>
      <c r="O23" s="30">
        <v>335</v>
      </c>
      <c r="P23" s="96">
        <v>3567</v>
      </c>
      <c r="Q23" s="43">
        <v>0</v>
      </c>
      <c r="R23" s="22">
        <v>5822</v>
      </c>
      <c r="S23" s="35">
        <v>1634</v>
      </c>
      <c r="T23" s="30">
        <v>210</v>
      </c>
      <c r="U23" s="96">
        <v>3034</v>
      </c>
      <c r="V23" s="43">
        <v>0</v>
      </c>
      <c r="W23" s="22">
        <v>4878</v>
      </c>
      <c r="X23" s="35">
        <v>1549</v>
      </c>
      <c r="Y23" s="30">
        <v>210</v>
      </c>
      <c r="Z23" s="96">
        <v>2325</v>
      </c>
      <c r="AA23" s="43">
        <v>0</v>
      </c>
      <c r="AB23" s="22">
        <v>4084</v>
      </c>
      <c r="AC23" s="35">
        <v>8250</v>
      </c>
      <c r="AD23" s="30">
        <v>1180</v>
      </c>
      <c r="AE23" s="96">
        <v>14764</v>
      </c>
      <c r="AF23" s="43">
        <v>0</v>
      </c>
      <c r="AG23" s="22">
        <v>24194</v>
      </c>
      <c r="AJ23" s="123"/>
    </row>
    <row r="24" spans="2:36" x14ac:dyDescent="0.25">
      <c r="B24" s="234" t="s">
        <v>43</v>
      </c>
      <c r="C24" s="2" t="s">
        <v>44</v>
      </c>
      <c r="D24" s="31"/>
      <c r="E24" s="32"/>
      <c r="F24" s="33">
        <v>675</v>
      </c>
      <c r="G24" s="44"/>
      <c r="H24" s="21">
        <v>675</v>
      </c>
      <c r="I24" s="31"/>
      <c r="J24" s="32"/>
      <c r="K24" s="33">
        <v>728</v>
      </c>
      <c r="L24" s="44"/>
      <c r="M24" s="21">
        <v>728</v>
      </c>
      <c r="N24" s="31"/>
      <c r="O24" s="32"/>
      <c r="P24" s="33">
        <v>771</v>
      </c>
      <c r="Q24" s="44"/>
      <c r="R24" s="21">
        <v>771</v>
      </c>
      <c r="S24" s="31"/>
      <c r="T24" s="32"/>
      <c r="U24" s="33">
        <v>562</v>
      </c>
      <c r="V24" s="44"/>
      <c r="W24" s="21">
        <v>562</v>
      </c>
      <c r="X24" s="31"/>
      <c r="Y24" s="32"/>
      <c r="Z24" s="33">
        <v>642</v>
      </c>
      <c r="AA24" s="44"/>
      <c r="AB24" s="21">
        <v>642</v>
      </c>
      <c r="AC24" s="31">
        <v>0</v>
      </c>
      <c r="AD24" s="32">
        <v>0</v>
      </c>
      <c r="AE24" s="33">
        <v>3378</v>
      </c>
      <c r="AF24" s="44">
        <v>0</v>
      </c>
      <c r="AG24" s="21">
        <v>3378</v>
      </c>
      <c r="AH24" s="123"/>
    </row>
    <row r="25" spans="2:36" x14ac:dyDescent="0.25">
      <c r="B25" s="231"/>
      <c r="C25" s="161" t="s">
        <v>7</v>
      </c>
      <c r="D25" s="28">
        <v>0</v>
      </c>
      <c r="E25" s="29">
        <v>0</v>
      </c>
      <c r="F25" s="29">
        <v>328</v>
      </c>
      <c r="G25" s="42">
        <v>0</v>
      </c>
      <c r="H25" s="20">
        <v>328</v>
      </c>
      <c r="I25" s="28">
        <v>0</v>
      </c>
      <c r="J25" s="29">
        <v>0</v>
      </c>
      <c r="K25" s="29">
        <v>229</v>
      </c>
      <c r="L25" s="42">
        <v>0</v>
      </c>
      <c r="M25" s="20">
        <v>229</v>
      </c>
      <c r="N25" s="28">
        <v>0</v>
      </c>
      <c r="O25" s="29">
        <v>0</v>
      </c>
      <c r="P25" s="29">
        <v>326</v>
      </c>
      <c r="Q25" s="42">
        <v>0</v>
      </c>
      <c r="R25" s="20">
        <v>326</v>
      </c>
      <c r="S25" s="28">
        <v>0</v>
      </c>
      <c r="T25" s="29">
        <v>0</v>
      </c>
      <c r="U25" s="29">
        <v>166</v>
      </c>
      <c r="V25" s="42">
        <v>0</v>
      </c>
      <c r="W25" s="20">
        <v>166</v>
      </c>
      <c r="X25" s="28">
        <v>0</v>
      </c>
      <c r="Y25" s="29">
        <v>0</v>
      </c>
      <c r="Z25" s="29">
        <v>299</v>
      </c>
      <c r="AA25" s="42">
        <v>0</v>
      </c>
      <c r="AB25" s="20">
        <v>299</v>
      </c>
      <c r="AC25" s="28">
        <v>0</v>
      </c>
      <c r="AD25" s="29">
        <v>0</v>
      </c>
      <c r="AE25" s="29">
        <v>1348</v>
      </c>
      <c r="AF25" s="42">
        <v>0</v>
      </c>
      <c r="AG25" s="20">
        <v>1348</v>
      </c>
    </row>
    <row r="26" spans="2:36" x14ac:dyDescent="0.25">
      <c r="B26" s="231"/>
      <c r="C26" s="161" t="s">
        <v>8</v>
      </c>
      <c r="D26" s="28">
        <v>0</v>
      </c>
      <c r="E26" s="29">
        <v>0</v>
      </c>
      <c r="F26" s="34">
        <v>158</v>
      </c>
      <c r="G26" s="42">
        <v>0</v>
      </c>
      <c r="H26" s="20">
        <v>158</v>
      </c>
      <c r="I26" s="28">
        <v>0</v>
      </c>
      <c r="J26" s="29">
        <v>0</v>
      </c>
      <c r="K26" s="34">
        <v>161</v>
      </c>
      <c r="L26" s="42">
        <v>0</v>
      </c>
      <c r="M26" s="20">
        <v>161</v>
      </c>
      <c r="N26" s="28">
        <v>0</v>
      </c>
      <c r="O26" s="29">
        <v>0</v>
      </c>
      <c r="P26" s="34">
        <v>154</v>
      </c>
      <c r="Q26" s="42">
        <v>0</v>
      </c>
      <c r="R26" s="20">
        <v>154</v>
      </c>
      <c r="S26" s="28">
        <v>0</v>
      </c>
      <c r="T26" s="29">
        <v>0</v>
      </c>
      <c r="U26" s="34">
        <v>152</v>
      </c>
      <c r="V26" s="42">
        <v>0</v>
      </c>
      <c r="W26" s="20">
        <v>152</v>
      </c>
      <c r="X26" s="28">
        <v>0</v>
      </c>
      <c r="Y26" s="29">
        <v>0</v>
      </c>
      <c r="Z26" s="34">
        <v>139</v>
      </c>
      <c r="AA26" s="42">
        <v>0</v>
      </c>
      <c r="AB26" s="20">
        <v>139</v>
      </c>
      <c r="AC26" s="28">
        <v>0</v>
      </c>
      <c r="AD26" s="29">
        <v>0</v>
      </c>
      <c r="AE26" s="34">
        <v>764</v>
      </c>
      <c r="AF26" s="42">
        <v>0</v>
      </c>
      <c r="AG26" s="20">
        <v>764</v>
      </c>
    </row>
    <row r="27" spans="2:36" ht="15.75" thickBot="1" x14ac:dyDescent="0.3">
      <c r="B27" s="231"/>
      <c r="C27" s="162" t="s">
        <v>6</v>
      </c>
      <c r="D27" s="35">
        <v>0</v>
      </c>
      <c r="E27" s="30">
        <v>0</v>
      </c>
      <c r="F27" s="96">
        <v>189</v>
      </c>
      <c r="G27" s="43">
        <v>0</v>
      </c>
      <c r="H27" s="22">
        <v>189</v>
      </c>
      <c r="I27" s="35">
        <v>0</v>
      </c>
      <c r="J27" s="30">
        <v>0</v>
      </c>
      <c r="K27" s="96">
        <v>338</v>
      </c>
      <c r="L27" s="43">
        <v>0</v>
      </c>
      <c r="M27" s="22">
        <v>338</v>
      </c>
      <c r="N27" s="35">
        <v>0</v>
      </c>
      <c r="O27" s="30">
        <v>0</v>
      </c>
      <c r="P27" s="96">
        <v>291</v>
      </c>
      <c r="Q27" s="43">
        <v>0</v>
      </c>
      <c r="R27" s="22">
        <v>291</v>
      </c>
      <c r="S27" s="35">
        <v>0</v>
      </c>
      <c r="T27" s="30">
        <v>0</v>
      </c>
      <c r="U27" s="96">
        <v>244</v>
      </c>
      <c r="V27" s="43">
        <v>0</v>
      </c>
      <c r="W27" s="22">
        <v>244</v>
      </c>
      <c r="X27" s="35">
        <v>0</v>
      </c>
      <c r="Y27" s="30">
        <v>0</v>
      </c>
      <c r="Z27" s="96">
        <v>204</v>
      </c>
      <c r="AA27" s="43">
        <v>0</v>
      </c>
      <c r="AB27" s="22">
        <v>204</v>
      </c>
      <c r="AC27" s="35">
        <v>0</v>
      </c>
      <c r="AD27" s="30">
        <v>0</v>
      </c>
      <c r="AE27" s="96">
        <v>1266</v>
      </c>
      <c r="AF27" s="43">
        <v>0</v>
      </c>
      <c r="AG27" s="22">
        <v>1266</v>
      </c>
    </row>
    <row r="28" spans="2:36" ht="16.5" thickTop="1" thickBot="1" x14ac:dyDescent="0.3">
      <c r="B28" s="235" t="s">
        <v>9</v>
      </c>
      <c r="C28" s="236"/>
      <c r="D28" s="38">
        <v>2001</v>
      </c>
      <c r="E28" s="39">
        <v>225</v>
      </c>
      <c r="F28" s="39">
        <v>3976</v>
      </c>
      <c r="G28" s="46">
        <v>2407</v>
      </c>
      <c r="H28" s="9">
        <v>8609</v>
      </c>
      <c r="I28" s="38">
        <v>5967</v>
      </c>
      <c r="J28" s="39">
        <v>553</v>
      </c>
      <c r="K28" s="39">
        <v>6992</v>
      </c>
      <c r="L28" s="46">
        <v>1699</v>
      </c>
      <c r="M28" s="9">
        <v>15211</v>
      </c>
      <c r="N28" s="38">
        <v>8969</v>
      </c>
      <c r="O28" s="39">
        <v>961</v>
      </c>
      <c r="P28" s="39">
        <v>6711</v>
      </c>
      <c r="Q28" s="46">
        <v>2766</v>
      </c>
      <c r="R28" s="9">
        <v>19407</v>
      </c>
      <c r="S28" s="38">
        <v>8746</v>
      </c>
      <c r="T28" s="39">
        <v>869</v>
      </c>
      <c r="U28" s="39">
        <v>5545</v>
      </c>
      <c r="V28" s="46">
        <v>3972</v>
      </c>
      <c r="W28" s="9">
        <v>19132</v>
      </c>
      <c r="X28" s="38">
        <v>8783</v>
      </c>
      <c r="Y28" s="39">
        <v>884</v>
      </c>
      <c r="Z28" s="39">
        <v>4617</v>
      </c>
      <c r="AA28" s="46">
        <v>5129</v>
      </c>
      <c r="AB28" s="9">
        <v>19413</v>
      </c>
      <c r="AC28" s="38">
        <v>34466</v>
      </c>
      <c r="AD28" s="39">
        <v>3492</v>
      </c>
      <c r="AE28" s="39">
        <v>27841</v>
      </c>
      <c r="AF28" s="46">
        <v>15973</v>
      </c>
      <c r="AG28" s="74">
        <v>81772</v>
      </c>
    </row>
    <row r="29" spans="2:36" ht="16.5" customHeight="1" x14ac:dyDescent="0.25">
      <c r="B29" s="237" t="s">
        <v>45</v>
      </c>
      <c r="C29" s="237"/>
      <c r="D29" s="119"/>
      <c r="I29" s="119"/>
      <c r="N29" s="119"/>
      <c r="S29" s="119"/>
      <c r="AC29" s="134"/>
      <c r="AD29" s="134"/>
      <c r="AE29" s="134"/>
      <c r="AF29" s="134"/>
      <c r="AG29" s="123"/>
    </row>
    <row r="30" spans="2:36" x14ac:dyDescent="0.25">
      <c r="B30" s="233" t="s">
        <v>46</v>
      </c>
      <c r="C30" s="233"/>
      <c r="D30" s="11"/>
      <c r="E30" s="11"/>
      <c r="F30" s="11"/>
      <c r="G30" s="11"/>
      <c r="H30" s="10"/>
      <c r="I30" s="11"/>
      <c r="J30" s="11"/>
      <c r="K30" s="11"/>
      <c r="L30" s="11"/>
      <c r="M30" s="11"/>
      <c r="N30" s="11"/>
      <c r="O30" s="11"/>
      <c r="P30" s="11"/>
      <c r="Q30" s="11"/>
      <c r="R30" s="11"/>
      <c r="S30" s="11"/>
      <c r="T30" s="11"/>
      <c r="U30" s="11"/>
      <c r="V30" s="11"/>
      <c r="W30" s="11"/>
    </row>
    <row r="31" spans="2:36" x14ac:dyDescent="0.25">
      <c r="B31" s="233" t="s">
        <v>47</v>
      </c>
      <c r="C31" s="233"/>
      <c r="D31" s="12"/>
      <c r="E31" s="12"/>
      <c r="F31" s="12"/>
      <c r="G31" s="12"/>
      <c r="H31" s="12"/>
      <c r="I31" s="12"/>
      <c r="J31" s="12"/>
      <c r="K31" s="12"/>
      <c r="L31" s="12"/>
      <c r="M31" s="12"/>
      <c r="N31" s="12"/>
      <c r="O31" s="12"/>
      <c r="P31" s="12"/>
      <c r="Q31" s="12"/>
      <c r="R31" s="12"/>
      <c r="S31" s="12"/>
      <c r="T31" s="12"/>
      <c r="U31" s="12"/>
      <c r="V31" s="12"/>
      <c r="W31" s="12"/>
    </row>
    <row r="32" spans="2:36" x14ac:dyDescent="0.25">
      <c r="B32" s="135"/>
      <c r="C32" s="135"/>
      <c r="D32" s="12"/>
      <c r="E32" s="12"/>
      <c r="F32" s="12"/>
      <c r="G32" s="12"/>
      <c r="H32" s="12"/>
      <c r="I32" s="12"/>
      <c r="J32" s="12"/>
      <c r="K32" s="12"/>
      <c r="L32" s="12"/>
      <c r="M32" s="12"/>
      <c r="N32" s="12"/>
      <c r="O32" s="12"/>
      <c r="P32" s="12"/>
      <c r="Q32" s="12"/>
      <c r="R32" s="12"/>
      <c r="S32" s="12"/>
      <c r="T32" s="12"/>
      <c r="U32" s="12"/>
      <c r="V32" s="12"/>
      <c r="W32" s="12"/>
    </row>
    <row r="33" spans="29:30" x14ac:dyDescent="0.25">
      <c r="AC33" s="123"/>
      <c r="AD33" s="134"/>
    </row>
    <row r="34" spans="29:30" x14ac:dyDescent="0.25">
      <c r="AC34" s="123"/>
      <c r="AD34" s="134"/>
    </row>
  </sheetData>
  <mergeCells count="19">
    <mergeCell ref="B8:B10"/>
    <mergeCell ref="B11:B16"/>
    <mergeCell ref="B31:C31"/>
    <mergeCell ref="B17:B19"/>
    <mergeCell ref="B20:B23"/>
    <mergeCell ref="B24:B27"/>
    <mergeCell ref="B28:C28"/>
    <mergeCell ref="B29:C29"/>
    <mergeCell ref="B30:C30"/>
    <mergeCell ref="B2:M4"/>
    <mergeCell ref="B5:B7"/>
    <mergeCell ref="C5:C7"/>
    <mergeCell ref="D5:AG5"/>
    <mergeCell ref="D6:H6"/>
    <mergeCell ref="I6:M6"/>
    <mergeCell ref="N6:R6"/>
    <mergeCell ref="S6:W6"/>
    <mergeCell ref="X6:AB6"/>
    <mergeCell ref="AC6:AG6"/>
  </mergeCells>
  <conditionalFormatting sqref="H30">
    <cfRule type="cellIs" dxfId="1" priority="1" operator="greaterThan">
      <formula>0</formula>
    </cfRule>
    <cfRule type="cellIs" dxfId="0" priority="2"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EED84-B6D5-414C-A739-3EEF647B76D2}">
  <sheetPr>
    <tabColor theme="9" tint="0.59999389629810485"/>
  </sheetPr>
  <dimension ref="B2:J543"/>
  <sheetViews>
    <sheetView zoomScaleNormal="100" workbookViewId="0">
      <selection activeCell="O19" sqref="O19"/>
    </sheetView>
  </sheetViews>
  <sheetFormatPr defaultColWidth="8.85546875" defaultRowHeight="15" x14ac:dyDescent="0.25"/>
  <cols>
    <col min="1" max="1" width="5.7109375" customWidth="1"/>
    <col min="2" max="2" width="21.42578125" customWidth="1"/>
    <col min="3" max="3" width="50.42578125" customWidth="1"/>
    <col min="4" max="8" width="10.7109375" customWidth="1"/>
    <col min="9" max="9" width="13.7109375" style="82" customWidth="1"/>
  </cols>
  <sheetData>
    <row r="2" spans="2:10" ht="32.25" customHeight="1" x14ac:dyDescent="0.25">
      <c r="B2" s="257" t="s">
        <v>48</v>
      </c>
      <c r="C2" s="257"/>
      <c r="D2" s="257"/>
      <c r="E2" s="257"/>
      <c r="F2" s="257"/>
      <c r="G2" s="257"/>
      <c r="H2" s="257"/>
      <c r="I2" s="257"/>
    </row>
    <row r="3" spans="2:10" ht="16.5" thickBot="1" x14ac:dyDescent="0.3">
      <c r="B3" s="16"/>
    </row>
    <row r="4" spans="2:10" ht="15" customHeight="1" x14ac:dyDescent="0.25">
      <c r="B4" s="258" t="s">
        <v>12</v>
      </c>
      <c r="C4" s="226" t="s">
        <v>49</v>
      </c>
      <c r="D4" s="226">
        <v>2027</v>
      </c>
      <c r="E4" s="226">
        <v>2028</v>
      </c>
      <c r="F4" s="226">
        <v>2029</v>
      </c>
      <c r="G4" s="226">
        <v>2030</v>
      </c>
      <c r="H4" s="263">
        <v>2031</v>
      </c>
      <c r="I4" s="258" t="s">
        <v>50</v>
      </c>
    </row>
    <row r="5" spans="2:10" ht="15.75" thickBot="1" x14ac:dyDescent="0.3">
      <c r="B5" s="261"/>
      <c r="C5" s="262"/>
      <c r="D5" s="262"/>
      <c r="E5" s="262"/>
      <c r="F5" s="262"/>
      <c r="G5" s="262"/>
      <c r="H5" s="264"/>
      <c r="I5" s="259"/>
    </row>
    <row r="6" spans="2:10" x14ac:dyDescent="0.25">
      <c r="B6" s="260" t="s">
        <v>14</v>
      </c>
      <c r="C6" s="2" t="s">
        <v>38</v>
      </c>
      <c r="D6" s="195"/>
      <c r="E6" s="195"/>
      <c r="F6" s="196">
        <v>2.2000000000000002</v>
      </c>
      <c r="G6" s="196">
        <v>2.2000000000000002</v>
      </c>
      <c r="H6" s="197">
        <v>2.3000000000000003</v>
      </c>
      <c r="I6" s="180">
        <v>2.2333333333333338</v>
      </c>
      <c r="J6" s="81"/>
    </row>
    <row r="7" spans="2:10" x14ac:dyDescent="0.25">
      <c r="B7" s="228"/>
      <c r="C7" s="164" t="s">
        <v>39</v>
      </c>
      <c r="D7" s="198"/>
      <c r="E7" s="198"/>
      <c r="F7" s="199">
        <v>2</v>
      </c>
      <c r="G7" s="199">
        <v>2</v>
      </c>
      <c r="H7" s="188">
        <v>2.1</v>
      </c>
      <c r="I7" s="181">
        <v>2.0333333333333332</v>
      </c>
      <c r="J7" s="81"/>
    </row>
    <row r="8" spans="2:10" ht="15.75" thickBot="1" x14ac:dyDescent="0.3">
      <c r="B8" s="229"/>
      <c r="C8" s="165" t="s">
        <v>40</v>
      </c>
      <c r="D8" s="200"/>
      <c r="E8" s="200"/>
      <c r="F8" s="201">
        <v>0.2</v>
      </c>
      <c r="G8" s="201">
        <v>0.2</v>
      </c>
      <c r="H8" s="202">
        <v>0.2</v>
      </c>
      <c r="I8" s="182">
        <v>0.20000000000000004</v>
      </c>
      <c r="J8" s="81"/>
    </row>
    <row r="9" spans="2:10" x14ac:dyDescent="0.25">
      <c r="B9" s="230" t="s">
        <v>16</v>
      </c>
      <c r="C9" s="2" t="s">
        <v>41</v>
      </c>
      <c r="D9" s="196"/>
      <c r="E9" s="196"/>
      <c r="F9" s="196">
        <v>6.8</v>
      </c>
      <c r="G9" s="196">
        <v>6.8000000000000007</v>
      </c>
      <c r="H9" s="197">
        <v>7</v>
      </c>
      <c r="I9" s="180">
        <v>6.8666666666666671</v>
      </c>
      <c r="J9" s="81"/>
    </row>
    <row r="10" spans="2:10" x14ac:dyDescent="0.25">
      <c r="B10" s="231"/>
      <c r="C10" s="164" t="s">
        <v>22</v>
      </c>
      <c r="D10" s="198"/>
      <c r="E10" s="198"/>
      <c r="F10" s="199">
        <v>1.6</v>
      </c>
      <c r="G10" s="199">
        <v>1.7</v>
      </c>
      <c r="H10" s="188">
        <v>1.8</v>
      </c>
      <c r="I10" s="181">
        <v>1.7</v>
      </c>
      <c r="J10" s="81"/>
    </row>
    <row r="11" spans="2:10" x14ac:dyDescent="0.25">
      <c r="B11" s="231"/>
      <c r="C11" s="164" t="s">
        <v>23</v>
      </c>
      <c r="D11" s="198"/>
      <c r="E11" s="198"/>
      <c r="F11" s="199">
        <v>0.4</v>
      </c>
      <c r="G11" s="199">
        <v>0.4</v>
      </c>
      <c r="H11" s="188">
        <v>0.4</v>
      </c>
      <c r="I11" s="181">
        <v>0.40000000000000008</v>
      </c>
      <c r="J11" s="81"/>
    </row>
    <row r="12" spans="2:10" x14ac:dyDescent="0.25">
      <c r="B12" s="231"/>
      <c r="C12" s="164" t="s">
        <v>24</v>
      </c>
      <c r="D12" s="198"/>
      <c r="E12" s="198"/>
      <c r="F12" s="199">
        <v>0.8</v>
      </c>
      <c r="G12" s="199">
        <v>0.8</v>
      </c>
      <c r="H12" s="188">
        <v>0.8</v>
      </c>
      <c r="I12" s="181">
        <v>0.80000000000000016</v>
      </c>
      <c r="J12" s="81"/>
    </row>
    <row r="13" spans="2:10" x14ac:dyDescent="0.25">
      <c r="B13" s="231"/>
      <c r="C13" s="164" t="s">
        <v>25</v>
      </c>
      <c r="D13" s="198"/>
      <c r="E13" s="198"/>
      <c r="F13" s="199">
        <v>3</v>
      </c>
      <c r="G13" s="199">
        <v>2.9</v>
      </c>
      <c r="H13" s="188">
        <v>3</v>
      </c>
      <c r="I13" s="181">
        <v>2.9666666666666668</v>
      </c>
      <c r="J13" s="81"/>
    </row>
    <row r="14" spans="2:10" ht="15.75" thickBot="1" x14ac:dyDescent="0.3">
      <c r="B14" s="232"/>
      <c r="C14" s="166" t="s">
        <v>26</v>
      </c>
      <c r="D14" s="203"/>
      <c r="E14" s="203"/>
      <c r="F14" s="204">
        <v>1</v>
      </c>
      <c r="G14" s="204">
        <v>1</v>
      </c>
      <c r="H14" s="205">
        <v>1</v>
      </c>
      <c r="I14" s="183">
        <v>1</v>
      </c>
      <c r="J14" s="81"/>
    </row>
    <row r="15" spans="2:10" x14ac:dyDescent="0.25">
      <c r="B15" s="230" t="s">
        <v>17</v>
      </c>
      <c r="C15" s="2" t="s">
        <v>88</v>
      </c>
      <c r="D15" s="196"/>
      <c r="E15" s="196">
        <v>3.8</v>
      </c>
      <c r="F15" s="196">
        <v>2.2597701424089056</v>
      </c>
      <c r="G15" s="196">
        <v>2.1838352698930574</v>
      </c>
      <c r="H15" s="197">
        <v>2.136751369328203</v>
      </c>
      <c r="I15" s="180">
        <v>2.6606857762835796</v>
      </c>
      <c r="J15" s="81"/>
    </row>
    <row r="16" spans="2:10" ht="15" customHeight="1" x14ac:dyDescent="0.25">
      <c r="B16" s="231"/>
      <c r="C16" s="117" t="s">
        <v>28</v>
      </c>
      <c r="D16" s="206"/>
      <c r="E16" s="178" t="s">
        <v>94</v>
      </c>
      <c r="F16" s="178" t="s">
        <v>94</v>
      </c>
      <c r="G16" s="178" t="s">
        <v>94</v>
      </c>
      <c r="H16" s="188" t="s">
        <v>94</v>
      </c>
      <c r="I16" s="179" t="s">
        <v>94</v>
      </c>
    </row>
    <row r="17" spans="2:9" ht="15" customHeight="1" thickBot="1" x14ac:dyDescent="0.3">
      <c r="B17" s="232"/>
      <c r="C17" s="117" t="s">
        <v>87</v>
      </c>
      <c r="D17" s="217"/>
      <c r="E17" s="207">
        <v>3.8</v>
      </c>
      <c r="F17" s="207">
        <v>2.2597701424089056</v>
      </c>
      <c r="G17" s="207">
        <v>2.1838352698930574</v>
      </c>
      <c r="H17" s="208">
        <v>2.136751369328203</v>
      </c>
      <c r="I17" s="184">
        <v>2.6</v>
      </c>
    </row>
    <row r="18" spans="2:9" x14ac:dyDescent="0.25">
      <c r="B18" s="80"/>
      <c r="C18" s="2" t="s">
        <v>51</v>
      </c>
      <c r="D18" s="209">
        <v>4.9190457022375789</v>
      </c>
      <c r="E18" s="209">
        <v>10.111601954270645</v>
      </c>
      <c r="F18" s="209">
        <v>9.3569672471347189</v>
      </c>
      <c r="G18" s="209">
        <v>8.1350951507261051</v>
      </c>
      <c r="H18" s="210">
        <v>7.6929421177161288</v>
      </c>
      <c r="I18" s="185">
        <v>8.0431304344170336</v>
      </c>
    </row>
    <row r="19" spans="2:9" x14ac:dyDescent="0.25">
      <c r="B19" s="231" t="s">
        <v>52</v>
      </c>
      <c r="C19" s="167" t="s">
        <v>7</v>
      </c>
      <c r="D19" s="211">
        <v>1.4</v>
      </c>
      <c r="E19" s="211">
        <v>2.4178697724335017</v>
      </c>
      <c r="F19" s="211">
        <v>2.7494998448069339</v>
      </c>
      <c r="G19" s="211">
        <v>2.4462482705770294</v>
      </c>
      <c r="H19" s="212">
        <v>2.2909093764948278</v>
      </c>
      <c r="I19" s="186">
        <v>2.2716457188430499</v>
      </c>
    </row>
    <row r="20" spans="2:9" x14ac:dyDescent="0.25">
      <c r="B20" s="231"/>
      <c r="C20" s="167" t="s">
        <v>8</v>
      </c>
      <c r="D20" s="213">
        <v>1.1000000000000001</v>
      </c>
      <c r="E20" s="213">
        <v>2.0335236507322088</v>
      </c>
      <c r="F20" s="213">
        <v>1.9712601597059753</v>
      </c>
      <c r="G20" s="213">
        <v>1.9710234556004558</v>
      </c>
      <c r="H20" s="214">
        <v>1.9683458774103293</v>
      </c>
      <c r="I20" s="186">
        <v>1.8259110364300688</v>
      </c>
    </row>
    <row r="21" spans="2:9" ht="15.75" thickBot="1" x14ac:dyDescent="0.3">
      <c r="B21" s="232"/>
      <c r="C21" s="168" t="s">
        <v>6</v>
      </c>
      <c r="D21" s="215">
        <v>2.1</v>
      </c>
      <c r="E21" s="215">
        <v>5.3</v>
      </c>
      <c r="F21" s="215">
        <v>4.4000000000000004</v>
      </c>
      <c r="G21" s="215">
        <v>3.6</v>
      </c>
      <c r="H21" s="216">
        <v>3.3</v>
      </c>
      <c r="I21" s="187">
        <v>3.7399999999999998</v>
      </c>
    </row>
    <row r="22" spans="2:9" x14ac:dyDescent="0.25">
      <c r="B22" s="230" t="s">
        <v>53</v>
      </c>
      <c r="C22" s="116" t="s">
        <v>44</v>
      </c>
      <c r="D22" s="196"/>
      <c r="E22" s="196"/>
      <c r="F22" s="196"/>
      <c r="G22" s="196"/>
      <c r="H22" s="197"/>
      <c r="I22" s="180"/>
    </row>
    <row r="23" spans="2:9" ht="15" customHeight="1" x14ac:dyDescent="0.25">
      <c r="B23" s="231"/>
      <c r="C23" s="169" t="s">
        <v>7</v>
      </c>
      <c r="D23" s="176" t="s">
        <v>94</v>
      </c>
      <c r="E23" s="176" t="s">
        <v>94</v>
      </c>
      <c r="F23" s="176" t="s">
        <v>94</v>
      </c>
      <c r="G23" s="176" t="s">
        <v>94</v>
      </c>
      <c r="H23" s="177" t="s">
        <v>94</v>
      </c>
      <c r="I23" s="189" t="s">
        <v>94</v>
      </c>
    </row>
    <row r="24" spans="2:9" ht="13.5" customHeight="1" x14ac:dyDescent="0.25">
      <c r="B24" s="231"/>
      <c r="C24" s="99" t="s">
        <v>8</v>
      </c>
      <c r="D24" s="190" t="s">
        <v>94</v>
      </c>
      <c r="E24" s="190" t="s">
        <v>94</v>
      </c>
      <c r="F24" s="190" t="s">
        <v>94</v>
      </c>
      <c r="G24" s="190" t="s">
        <v>94</v>
      </c>
      <c r="H24" s="191" t="s">
        <v>94</v>
      </c>
      <c r="I24" s="189" t="s">
        <v>94</v>
      </c>
    </row>
    <row r="25" spans="2:9" ht="15.75" thickBot="1" x14ac:dyDescent="0.3">
      <c r="B25" s="232"/>
      <c r="C25" s="100" t="s">
        <v>6</v>
      </c>
      <c r="D25" s="192" t="s">
        <v>94</v>
      </c>
      <c r="E25" s="192" t="s">
        <v>94</v>
      </c>
      <c r="F25" s="192" t="s">
        <v>94</v>
      </c>
      <c r="G25" s="192" t="s">
        <v>94</v>
      </c>
      <c r="H25" s="193" t="s">
        <v>94</v>
      </c>
      <c r="I25" s="194" t="s">
        <v>94</v>
      </c>
    </row>
    <row r="26" spans="2:9" x14ac:dyDescent="0.25">
      <c r="B26" s="118" t="s">
        <v>54</v>
      </c>
    </row>
    <row r="27" spans="2:9" x14ac:dyDescent="0.25">
      <c r="B27" s="118"/>
    </row>
    <row r="28" spans="2:9" ht="15.75" x14ac:dyDescent="0.25">
      <c r="B28" s="16"/>
    </row>
    <row r="29" spans="2:9" ht="15.75" x14ac:dyDescent="0.25">
      <c r="B29" s="16"/>
    </row>
    <row r="30" spans="2:9" ht="15.75" x14ac:dyDescent="0.25">
      <c r="B30" s="16"/>
    </row>
    <row r="31" spans="2:9" ht="15.75" x14ac:dyDescent="0.25">
      <c r="B31" s="16"/>
    </row>
    <row r="32" spans="2:9" ht="15.75" x14ac:dyDescent="0.25">
      <c r="B32" s="16"/>
    </row>
    <row r="33" spans="2:2" ht="15.75" x14ac:dyDescent="0.25">
      <c r="B33" s="16"/>
    </row>
    <row r="34" spans="2:2" ht="15.75" x14ac:dyDescent="0.25">
      <c r="B34" s="16"/>
    </row>
    <row r="35" spans="2:2" ht="15.75" x14ac:dyDescent="0.25">
      <c r="B35" s="16"/>
    </row>
    <row r="36" spans="2:2" ht="15.75" x14ac:dyDescent="0.25">
      <c r="B36" s="16"/>
    </row>
    <row r="37" spans="2:2" ht="15.75" x14ac:dyDescent="0.25">
      <c r="B37" s="16"/>
    </row>
    <row r="38" spans="2:2" ht="15.75" x14ac:dyDescent="0.25">
      <c r="B38" s="16"/>
    </row>
    <row r="39" spans="2:2" ht="15.75" x14ac:dyDescent="0.25">
      <c r="B39" s="16"/>
    </row>
    <row r="40" spans="2:2" ht="15.75" x14ac:dyDescent="0.25">
      <c r="B40" s="16"/>
    </row>
    <row r="41" spans="2:2" ht="15.75" x14ac:dyDescent="0.25">
      <c r="B41" s="16"/>
    </row>
    <row r="42" spans="2:2" ht="15.75" x14ac:dyDescent="0.25">
      <c r="B42" s="16"/>
    </row>
    <row r="43" spans="2:2" ht="15.75" x14ac:dyDescent="0.25">
      <c r="B43" s="16"/>
    </row>
    <row r="44" spans="2:2" ht="15.75" x14ac:dyDescent="0.25">
      <c r="B44" s="16"/>
    </row>
    <row r="45" spans="2:2" ht="15.75" x14ac:dyDescent="0.25">
      <c r="B45" s="16"/>
    </row>
    <row r="46" spans="2:2" ht="15.75" x14ac:dyDescent="0.25">
      <c r="B46" s="16"/>
    </row>
    <row r="47" spans="2:2" ht="15.75" x14ac:dyDescent="0.25">
      <c r="B47" s="16"/>
    </row>
    <row r="48" spans="2:2" ht="15.75" x14ac:dyDescent="0.25">
      <c r="B48" s="16"/>
    </row>
    <row r="49" spans="2:2" ht="15.75" x14ac:dyDescent="0.25">
      <c r="B49" s="16"/>
    </row>
    <row r="50" spans="2:2" ht="15.75" x14ac:dyDescent="0.25">
      <c r="B50" s="16"/>
    </row>
    <row r="51" spans="2:2" ht="15.75" x14ac:dyDescent="0.25">
      <c r="B51" s="16"/>
    </row>
    <row r="52" spans="2:2" ht="15.75" x14ac:dyDescent="0.25">
      <c r="B52" s="16"/>
    </row>
    <row r="53" spans="2:2" ht="15.75" x14ac:dyDescent="0.25">
      <c r="B53" s="16"/>
    </row>
    <row r="54" spans="2:2" ht="15.75" x14ac:dyDescent="0.25">
      <c r="B54" s="16"/>
    </row>
    <row r="55" spans="2:2" ht="15.75" x14ac:dyDescent="0.25">
      <c r="B55" s="16"/>
    </row>
    <row r="56" spans="2:2" ht="15.75" x14ac:dyDescent="0.25">
      <c r="B56" s="16"/>
    </row>
    <row r="57" spans="2:2" ht="15.75" x14ac:dyDescent="0.25">
      <c r="B57" s="16"/>
    </row>
    <row r="58" spans="2:2" ht="15.75" x14ac:dyDescent="0.25">
      <c r="B58" s="16"/>
    </row>
    <row r="59" spans="2:2" ht="15.75" x14ac:dyDescent="0.25">
      <c r="B59" s="16"/>
    </row>
    <row r="60" spans="2:2" ht="15.75" x14ac:dyDescent="0.25">
      <c r="B60" s="16"/>
    </row>
    <row r="61" spans="2:2" ht="15.75" x14ac:dyDescent="0.25">
      <c r="B61" s="16"/>
    </row>
    <row r="62" spans="2:2" ht="15.75" x14ac:dyDescent="0.25">
      <c r="B62" s="16"/>
    </row>
    <row r="63" spans="2:2" ht="15.75" x14ac:dyDescent="0.25">
      <c r="B63" s="16"/>
    </row>
    <row r="64" spans="2:2" ht="15.75" x14ac:dyDescent="0.25">
      <c r="B64" s="16"/>
    </row>
    <row r="65" spans="2:2" ht="15.75" x14ac:dyDescent="0.25">
      <c r="B65" s="16"/>
    </row>
    <row r="66" spans="2:2" ht="15.75" x14ac:dyDescent="0.25">
      <c r="B66" s="16"/>
    </row>
    <row r="67" spans="2:2" ht="15.75" x14ac:dyDescent="0.25">
      <c r="B67" s="16"/>
    </row>
    <row r="68" spans="2:2" ht="15.75" x14ac:dyDescent="0.25">
      <c r="B68" s="16"/>
    </row>
    <row r="69" spans="2:2" ht="15.75" x14ac:dyDescent="0.25">
      <c r="B69" s="16"/>
    </row>
    <row r="70" spans="2:2" ht="15.75" x14ac:dyDescent="0.25">
      <c r="B70" s="16"/>
    </row>
    <row r="71" spans="2:2" ht="15.75" x14ac:dyDescent="0.25">
      <c r="B71" s="16"/>
    </row>
    <row r="72" spans="2:2" ht="15.75" x14ac:dyDescent="0.25">
      <c r="B72" s="16"/>
    </row>
    <row r="73" spans="2:2" ht="15.75" x14ac:dyDescent="0.25">
      <c r="B73" s="16"/>
    </row>
    <row r="74" spans="2:2" ht="15.75" x14ac:dyDescent="0.25">
      <c r="B74" s="16"/>
    </row>
    <row r="75" spans="2:2" ht="15.75" x14ac:dyDescent="0.25">
      <c r="B75" s="16"/>
    </row>
    <row r="76" spans="2:2" ht="15.75" x14ac:dyDescent="0.25">
      <c r="B76" s="16"/>
    </row>
    <row r="77" spans="2:2" ht="15.75" x14ac:dyDescent="0.25">
      <c r="B77" s="16"/>
    </row>
    <row r="78" spans="2:2" ht="15.75" x14ac:dyDescent="0.25">
      <c r="B78" s="16"/>
    </row>
    <row r="79" spans="2:2" ht="15.75" x14ac:dyDescent="0.25">
      <c r="B79" s="16"/>
    </row>
    <row r="80" spans="2:2" ht="15.75" x14ac:dyDescent="0.25">
      <c r="B80" s="16"/>
    </row>
    <row r="81" spans="2:2" ht="15.75" x14ac:dyDescent="0.25">
      <c r="B81" s="16"/>
    </row>
    <row r="82" spans="2:2" ht="15.75" x14ac:dyDescent="0.25">
      <c r="B82" s="16"/>
    </row>
    <row r="83" spans="2:2" ht="15.75" x14ac:dyDescent="0.25">
      <c r="B83" s="16"/>
    </row>
    <row r="84" spans="2:2" ht="15.75" x14ac:dyDescent="0.25">
      <c r="B84" s="16"/>
    </row>
    <row r="85" spans="2:2" ht="15.75" x14ac:dyDescent="0.25">
      <c r="B85" s="16"/>
    </row>
    <row r="86" spans="2:2" ht="15.75" x14ac:dyDescent="0.25">
      <c r="B86" s="16"/>
    </row>
    <row r="87" spans="2:2" ht="15.75" x14ac:dyDescent="0.25">
      <c r="B87" s="16"/>
    </row>
    <row r="88" spans="2:2" ht="15.75" x14ac:dyDescent="0.25">
      <c r="B88" s="16"/>
    </row>
    <row r="89" spans="2:2" ht="15.75" x14ac:dyDescent="0.25">
      <c r="B89" s="16"/>
    </row>
    <row r="90" spans="2:2" ht="15.75" x14ac:dyDescent="0.25">
      <c r="B90" s="16"/>
    </row>
    <row r="91" spans="2:2" ht="15.75" x14ac:dyDescent="0.25">
      <c r="B91" s="16"/>
    </row>
    <row r="92" spans="2:2" ht="15.75" x14ac:dyDescent="0.25">
      <c r="B92" s="16"/>
    </row>
    <row r="93" spans="2:2" ht="15.75" x14ac:dyDescent="0.25">
      <c r="B93" s="16"/>
    </row>
    <row r="94" spans="2:2" ht="15.75" x14ac:dyDescent="0.25">
      <c r="B94" s="16"/>
    </row>
    <row r="95" spans="2:2" ht="15.75" x14ac:dyDescent="0.25">
      <c r="B95" s="16"/>
    </row>
    <row r="96" spans="2:2" ht="15.75" x14ac:dyDescent="0.25">
      <c r="B96" s="16"/>
    </row>
    <row r="97" spans="2:2" ht="15.75" x14ac:dyDescent="0.25">
      <c r="B97" s="16"/>
    </row>
    <row r="98" spans="2:2" ht="15.75" x14ac:dyDescent="0.25">
      <c r="B98" s="16"/>
    </row>
    <row r="99" spans="2:2" ht="15.75" x14ac:dyDescent="0.25">
      <c r="B99" s="16"/>
    </row>
    <row r="100" spans="2:2" ht="15.75" x14ac:dyDescent="0.25">
      <c r="B100" s="16"/>
    </row>
    <row r="101" spans="2:2" ht="15.75" x14ac:dyDescent="0.25">
      <c r="B101" s="16"/>
    </row>
    <row r="102" spans="2:2" ht="15.75" x14ac:dyDescent="0.25">
      <c r="B102" s="16"/>
    </row>
    <row r="103" spans="2:2" ht="15.75" x14ac:dyDescent="0.25">
      <c r="B103" s="16"/>
    </row>
    <row r="104" spans="2:2" ht="15.75" x14ac:dyDescent="0.25">
      <c r="B104" s="16"/>
    </row>
    <row r="105" spans="2:2" ht="15.75" x14ac:dyDescent="0.25">
      <c r="B105" s="16"/>
    </row>
    <row r="106" spans="2:2" ht="15.75" x14ac:dyDescent="0.25">
      <c r="B106" s="16"/>
    </row>
    <row r="107" spans="2:2" ht="15.75" x14ac:dyDescent="0.25">
      <c r="B107" s="16"/>
    </row>
    <row r="108" spans="2:2" ht="15.75" x14ac:dyDescent="0.25">
      <c r="B108" s="16"/>
    </row>
    <row r="109" spans="2:2" ht="15.75" x14ac:dyDescent="0.25">
      <c r="B109" s="16"/>
    </row>
    <row r="110" spans="2:2" ht="15.75" x14ac:dyDescent="0.25">
      <c r="B110" s="16"/>
    </row>
    <row r="111" spans="2:2" ht="15.75" x14ac:dyDescent="0.25">
      <c r="B111" s="16"/>
    </row>
    <row r="112" spans="2:2" ht="15.75" x14ac:dyDescent="0.25">
      <c r="B112" s="16"/>
    </row>
    <row r="113" spans="2:2" ht="15.75" x14ac:dyDescent="0.25">
      <c r="B113" s="16"/>
    </row>
    <row r="114" spans="2:2" ht="15.75" x14ac:dyDescent="0.25">
      <c r="B114" s="16"/>
    </row>
    <row r="115" spans="2:2" ht="15.75" x14ac:dyDescent="0.25">
      <c r="B115" s="16"/>
    </row>
    <row r="116" spans="2:2" ht="15.75" x14ac:dyDescent="0.25">
      <c r="B116" s="16"/>
    </row>
    <row r="117" spans="2:2" ht="15.75" x14ac:dyDescent="0.25">
      <c r="B117" s="16"/>
    </row>
    <row r="118" spans="2:2" ht="15.75" x14ac:dyDescent="0.25">
      <c r="B118" s="16"/>
    </row>
    <row r="119" spans="2:2" ht="15.75" x14ac:dyDescent="0.25">
      <c r="B119" s="16"/>
    </row>
    <row r="120" spans="2:2" ht="15.75" x14ac:dyDescent="0.25">
      <c r="B120" s="16"/>
    </row>
    <row r="121" spans="2:2" ht="15.75" x14ac:dyDescent="0.25">
      <c r="B121" s="16"/>
    </row>
    <row r="122" spans="2:2" ht="15.75" x14ac:dyDescent="0.25">
      <c r="B122" s="16"/>
    </row>
    <row r="123" spans="2:2" ht="15.75" x14ac:dyDescent="0.25">
      <c r="B123" s="16"/>
    </row>
    <row r="124" spans="2:2" ht="15.75" x14ac:dyDescent="0.25">
      <c r="B124" s="16"/>
    </row>
    <row r="125" spans="2:2" ht="15.75" x14ac:dyDescent="0.25">
      <c r="B125" s="16"/>
    </row>
    <row r="126" spans="2:2" ht="15.75" x14ac:dyDescent="0.25">
      <c r="B126" s="16"/>
    </row>
    <row r="127" spans="2:2" ht="15.75" x14ac:dyDescent="0.25">
      <c r="B127" s="16"/>
    </row>
    <row r="128" spans="2:2" ht="15.75" x14ac:dyDescent="0.25">
      <c r="B128" s="16"/>
    </row>
    <row r="129" spans="2:2" ht="15.75" x14ac:dyDescent="0.25">
      <c r="B129" s="16"/>
    </row>
    <row r="130" spans="2:2" ht="15.75" x14ac:dyDescent="0.25">
      <c r="B130" s="16"/>
    </row>
    <row r="131" spans="2:2" ht="15.75" x14ac:dyDescent="0.25">
      <c r="B131" s="16"/>
    </row>
    <row r="132" spans="2:2" ht="15.75" x14ac:dyDescent="0.25">
      <c r="B132" s="16"/>
    </row>
    <row r="133" spans="2:2" ht="15.75" x14ac:dyDescent="0.25">
      <c r="B133" s="16"/>
    </row>
    <row r="134" spans="2:2" ht="15.75" x14ac:dyDescent="0.25">
      <c r="B134" s="16"/>
    </row>
    <row r="135" spans="2:2" ht="15.75" x14ac:dyDescent="0.25">
      <c r="B135" s="16"/>
    </row>
    <row r="136" spans="2:2" ht="15.75" x14ac:dyDescent="0.25">
      <c r="B136" s="16"/>
    </row>
    <row r="137" spans="2:2" ht="15.75" x14ac:dyDescent="0.25">
      <c r="B137" s="16"/>
    </row>
    <row r="138" spans="2:2" ht="15.75" x14ac:dyDescent="0.25">
      <c r="B138" s="16"/>
    </row>
    <row r="139" spans="2:2" ht="15.75" x14ac:dyDescent="0.25">
      <c r="B139" s="16"/>
    </row>
    <row r="140" spans="2:2" ht="15.75" x14ac:dyDescent="0.25">
      <c r="B140" s="16"/>
    </row>
    <row r="141" spans="2:2" ht="15.75" x14ac:dyDescent="0.25">
      <c r="B141" s="16"/>
    </row>
    <row r="142" spans="2:2" ht="15.75" x14ac:dyDescent="0.25">
      <c r="B142" s="16"/>
    </row>
    <row r="143" spans="2:2" ht="15.75" x14ac:dyDescent="0.25">
      <c r="B143" s="16"/>
    </row>
    <row r="144" spans="2:2" ht="15.75" x14ac:dyDescent="0.25">
      <c r="B144" s="16"/>
    </row>
    <row r="145" spans="2:2" ht="15.75" x14ac:dyDescent="0.25">
      <c r="B145" s="16"/>
    </row>
    <row r="146" spans="2:2" ht="15.75" x14ac:dyDescent="0.25">
      <c r="B146" s="16"/>
    </row>
    <row r="147" spans="2:2" ht="15.75" x14ac:dyDescent="0.25">
      <c r="B147" s="16"/>
    </row>
    <row r="148" spans="2:2" ht="15.75" x14ac:dyDescent="0.25">
      <c r="B148" s="16"/>
    </row>
    <row r="149" spans="2:2" ht="15.75" x14ac:dyDescent="0.25">
      <c r="B149" s="16"/>
    </row>
    <row r="150" spans="2:2" ht="15.75" x14ac:dyDescent="0.25">
      <c r="B150" s="16"/>
    </row>
    <row r="151" spans="2:2" ht="15.75" x14ac:dyDescent="0.25">
      <c r="B151" s="16"/>
    </row>
    <row r="152" spans="2:2" ht="15.75" x14ac:dyDescent="0.25">
      <c r="B152" s="16"/>
    </row>
    <row r="153" spans="2:2" ht="15.75" x14ac:dyDescent="0.25">
      <c r="B153" s="16"/>
    </row>
    <row r="154" spans="2:2" ht="15.75" x14ac:dyDescent="0.25">
      <c r="B154" s="16"/>
    </row>
    <row r="155" spans="2:2" ht="15.75" x14ac:dyDescent="0.25">
      <c r="B155" s="16"/>
    </row>
    <row r="156" spans="2:2" ht="15.75" x14ac:dyDescent="0.25">
      <c r="B156" s="16"/>
    </row>
    <row r="157" spans="2:2" ht="15.75" x14ac:dyDescent="0.25">
      <c r="B157" s="16"/>
    </row>
    <row r="158" spans="2:2" ht="15.75" x14ac:dyDescent="0.25">
      <c r="B158" s="16"/>
    </row>
    <row r="159" spans="2:2" ht="15.75" x14ac:dyDescent="0.25">
      <c r="B159" s="16"/>
    </row>
    <row r="160" spans="2:2" ht="15.75" x14ac:dyDescent="0.25">
      <c r="B160" s="16"/>
    </row>
    <row r="161" spans="2:2" ht="15.75" x14ac:dyDescent="0.25">
      <c r="B161" s="16"/>
    </row>
    <row r="162" spans="2:2" ht="15.75" x14ac:dyDescent="0.25">
      <c r="B162" s="16"/>
    </row>
    <row r="163" spans="2:2" ht="15.75" x14ac:dyDescent="0.25">
      <c r="B163" s="16"/>
    </row>
    <row r="164" spans="2:2" ht="15.75" x14ac:dyDescent="0.25">
      <c r="B164" s="16"/>
    </row>
    <row r="165" spans="2:2" ht="15.75" x14ac:dyDescent="0.25">
      <c r="B165" s="16"/>
    </row>
    <row r="166" spans="2:2" ht="15.75" x14ac:dyDescent="0.25">
      <c r="B166" s="16"/>
    </row>
    <row r="167" spans="2:2" ht="15.75" x14ac:dyDescent="0.25">
      <c r="B167" s="16"/>
    </row>
    <row r="168" spans="2:2" ht="15.75" x14ac:dyDescent="0.25">
      <c r="B168" s="16"/>
    </row>
    <row r="169" spans="2:2" ht="15.75" x14ac:dyDescent="0.25">
      <c r="B169" s="16"/>
    </row>
    <row r="170" spans="2:2" ht="15.75" x14ac:dyDescent="0.25">
      <c r="B170" s="16"/>
    </row>
    <row r="171" spans="2:2" ht="15.75" x14ac:dyDescent="0.25">
      <c r="B171" s="16"/>
    </row>
    <row r="172" spans="2:2" ht="15.75" x14ac:dyDescent="0.25">
      <c r="B172" s="16"/>
    </row>
    <row r="173" spans="2:2" ht="15.75" x14ac:dyDescent="0.25">
      <c r="B173" s="16"/>
    </row>
    <row r="174" spans="2:2" ht="15.75" x14ac:dyDescent="0.25">
      <c r="B174" s="16"/>
    </row>
    <row r="175" spans="2:2" ht="15.75" x14ac:dyDescent="0.25">
      <c r="B175" s="16"/>
    </row>
    <row r="176" spans="2:2" ht="15.75" x14ac:dyDescent="0.25">
      <c r="B176" s="16"/>
    </row>
    <row r="177" spans="2:2" ht="15.75" x14ac:dyDescent="0.25">
      <c r="B177" s="16"/>
    </row>
    <row r="178" spans="2:2" ht="15.75" x14ac:dyDescent="0.25">
      <c r="B178" s="16"/>
    </row>
    <row r="179" spans="2:2" ht="15.75" x14ac:dyDescent="0.25">
      <c r="B179" s="16"/>
    </row>
    <row r="180" spans="2:2" ht="15.75" x14ac:dyDescent="0.25">
      <c r="B180" s="16"/>
    </row>
    <row r="181" spans="2:2" ht="15.75" x14ac:dyDescent="0.25">
      <c r="B181" s="16"/>
    </row>
    <row r="182" spans="2:2" ht="15.75" x14ac:dyDescent="0.25">
      <c r="B182" s="16"/>
    </row>
    <row r="183" spans="2:2" ht="15.75" x14ac:dyDescent="0.25">
      <c r="B183" s="16"/>
    </row>
    <row r="184" spans="2:2" ht="15.75" x14ac:dyDescent="0.25">
      <c r="B184" s="16"/>
    </row>
    <row r="185" spans="2:2" ht="15.75" x14ac:dyDescent="0.25">
      <c r="B185" s="16"/>
    </row>
    <row r="186" spans="2:2" ht="15.75" x14ac:dyDescent="0.25">
      <c r="B186" s="16"/>
    </row>
    <row r="187" spans="2:2" ht="15.75" x14ac:dyDescent="0.25">
      <c r="B187" s="16"/>
    </row>
    <row r="188" spans="2:2" ht="15.75" x14ac:dyDescent="0.25">
      <c r="B188" s="16"/>
    </row>
    <row r="189" spans="2:2" ht="15.75" x14ac:dyDescent="0.25">
      <c r="B189" s="16"/>
    </row>
    <row r="190" spans="2:2" ht="15.75" x14ac:dyDescent="0.25">
      <c r="B190" s="16"/>
    </row>
    <row r="191" spans="2:2" ht="15.75" x14ac:dyDescent="0.25">
      <c r="B191" s="16"/>
    </row>
    <row r="192" spans="2:2" ht="15.75" x14ac:dyDescent="0.25">
      <c r="B192" s="16"/>
    </row>
    <row r="193" spans="2:2" ht="15.75" x14ac:dyDescent="0.25">
      <c r="B193" s="16"/>
    </row>
    <row r="194" spans="2:2" ht="15.75" x14ac:dyDescent="0.25">
      <c r="B194" s="16"/>
    </row>
    <row r="195" spans="2:2" ht="15.75" x14ac:dyDescent="0.25">
      <c r="B195" s="16"/>
    </row>
    <row r="196" spans="2:2" ht="15.75" x14ac:dyDescent="0.25">
      <c r="B196" s="16"/>
    </row>
    <row r="197" spans="2:2" ht="15.75" x14ac:dyDescent="0.25">
      <c r="B197" s="16"/>
    </row>
    <row r="198" spans="2:2" ht="15.75" x14ac:dyDescent="0.25">
      <c r="B198" s="16"/>
    </row>
    <row r="199" spans="2:2" ht="15.75" x14ac:dyDescent="0.25">
      <c r="B199" s="16"/>
    </row>
    <row r="200" spans="2:2" ht="15.75" x14ac:dyDescent="0.25">
      <c r="B200" s="16"/>
    </row>
    <row r="201" spans="2:2" ht="15.75" x14ac:dyDescent="0.25">
      <c r="B201" s="16"/>
    </row>
    <row r="202" spans="2:2" ht="15.75" x14ac:dyDescent="0.25">
      <c r="B202" s="16"/>
    </row>
    <row r="203" spans="2:2" ht="15.75" x14ac:dyDescent="0.25">
      <c r="B203" s="16"/>
    </row>
    <row r="204" spans="2:2" ht="15.75" x14ac:dyDescent="0.25">
      <c r="B204" s="16"/>
    </row>
    <row r="205" spans="2:2" ht="15.75" x14ac:dyDescent="0.25">
      <c r="B205" s="16"/>
    </row>
    <row r="206" spans="2:2" ht="15.75" x14ac:dyDescent="0.25">
      <c r="B206" s="16"/>
    </row>
    <row r="207" spans="2:2" ht="15.75" x14ac:dyDescent="0.25">
      <c r="B207" s="16"/>
    </row>
    <row r="208" spans="2:2" ht="15.75" x14ac:dyDescent="0.25">
      <c r="B208" s="16"/>
    </row>
    <row r="209" spans="2:2" ht="15.75" x14ac:dyDescent="0.25">
      <c r="B209" s="16"/>
    </row>
    <row r="210" spans="2:2" ht="15.75" x14ac:dyDescent="0.25">
      <c r="B210" s="16"/>
    </row>
    <row r="211" spans="2:2" ht="15.75" x14ac:dyDescent="0.25">
      <c r="B211" s="16"/>
    </row>
    <row r="212" spans="2:2" ht="15.75" x14ac:dyDescent="0.25">
      <c r="B212" s="16"/>
    </row>
    <row r="213" spans="2:2" ht="15.75" x14ac:dyDescent="0.25">
      <c r="B213" s="16"/>
    </row>
    <row r="214" spans="2:2" ht="15.75" x14ac:dyDescent="0.25">
      <c r="B214" s="16"/>
    </row>
    <row r="215" spans="2:2" ht="15.75" x14ac:dyDescent="0.25">
      <c r="B215" s="16"/>
    </row>
    <row r="216" spans="2:2" ht="15.75" x14ac:dyDescent="0.25">
      <c r="B216" s="16"/>
    </row>
    <row r="217" spans="2:2" ht="15.75" x14ac:dyDescent="0.25">
      <c r="B217" s="16"/>
    </row>
    <row r="218" spans="2:2" ht="15.75" x14ac:dyDescent="0.25">
      <c r="B218" s="16"/>
    </row>
    <row r="219" spans="2:2" ht="15.75" x14ac:dyDescent="0.25">
      <c r="B219" s="16"/>
    </row>
    <row r="220" spans="2:2" ht="15.75" x14ac:dyDescent="0.25">
      <c r="B220" s="16"/>
    </row>
    <row r="221" spans="2:2" ht="15.75" x14ac:dyDescent="0.25">
      <c r="B221" s="16"/>
    </row>
    <row r="222" spans="2:2" ht="15.75" x14ac:dyDescent="0.25">
      <c r="B222" s="16"/>
    </row>
    <row r="223" spans="2:2" ht="15.75" x14ac:dyDescent="0.25">
      <c r="B223" s="16"/>
    </row>
    <row r="224" spans="2:2" ht="15.75" x14ac:dyDescent="0.25">
      <c r="B224" s="16"/>
    </row>
    <row r="225" spans="2:2" ht="15.75" x14ac:dyDescent="0.25">
      <c r="B225" s="16"/>
    </row>
    <row r="226" spans="2:2" ht="15.75" x14ac:dyDescent="0.25">
      <c r="B226" s="16"/>
    </row>
    <row r="227" spans="2:2" ht="15.75" x14ac:dyDescent="0.25">
      <c r="B227" s="16"/>
    </row>
    <row r="228" spans="2:2" ht="15.75" x14ac:dyDescent="0.25">
      <c r="B228" s="16"/>
    </row>
    <row r="229" spans="2:2" ht="15.75" x14ac:dyDescent="0.25">
      <c r="B229" s="16"/>
    </row>
    <row r="230" spans="2:2" ht="15.75" x14ac:dyDescent="0.25">
      <c r="B230" s="16"/>
    </row>
    <row r="231" spans="2:2" ht="15.75" x14ac:dyDescent="0.25">
      <c r="B231" s="16"/>
    </row>
    <row r="232" spans="2:2" ht="15.75" x14ac:dyDescent="0.25">
      <c r="B232" s="16"/>
    </row>
    <row r="233" spans="2:2" ht="15.75" x14ac:dyDescent="0.25">
      <c r="B233" s="16"/>
    </row>
    <row r="234" spans="2:2" ht="15.75" x14ac:dyDescent="0.25">
      <c r="B234" s="16"/>
    </row>
    <row r="235" spans="2:2" ht="15.75" x14ac:dyDescent="0.25">
      <c r="B235" s="16"/>
    </row>
    <row r="236" spans="2:2" ht="15.75" x14ac:dyDescent="0.25">
      <c r="B236" s="16"/>
    </row>
    <row r="237" spans="2:2" ht="15.75" x14ac:dyDescent="0.25">
      <c r="B237" s="16"/>
    </row>
    <row r="238" spans="2:2" ht="15.75" x14ac:dyDescent="0.25">
      <c r="B238" s="16"/>
    </row>
    <row r="239" spans="2:2" ht="15.75" x14ac:dyDescent="0.25">
      <c r="B239" s="16"/>
    </row>
    <row r="240" spans="2:2" ht="15.75" x14ac:dyDescent="0.25">
      <c r="B240" s="16"/>
    </row>
    <row r="241" spans="2:2" ht="15.75" x14ac:dyDescent="0.25">
      <c r="B241" s="16"/>
    </row>
    <row r="242" spans="2:2" ht="15.75" x14ac:dyDescent="0.25">
      <c r="B242" s="16"/>
    </row>
    <row r="243" spans="2:2" ht="15.75" x14ac:dyDescent="0.25">
      <c r="B243" s="16"/>
    </row>
    <row r="244" spans="2:2" ht="15.75" x14ac:dyDescent="0.25">
      <c r="B244" s="16"/>
    </row>
    <row r="245" spans="2:2" ht="15.75" x14ac:dyDescent="0.25">
      <c r="B245" s="16"/>
    </row>
    <row r="246" spans="2:2" ht="15.75" x14ac:dyDescent="0.25">
      <c r="B246" s="16"/>
    </row>
    <row r="247" spans="2:2" ht="15.75" x14ac:dyDescent="0.25">
      <c r="B247" s="16"/>
    </row>
    <row r="248" spans="2:2" ht="15.75" x14ac:dyDescent="0.25">
      <c r="B248" s="16"/>
    </row>
    <row r="249" spans="2:2" ht="15.75" x14ac:dyDescent="0.25">
      <c r="B249" s="16"/>
    </row>
    <row r="250" spans="2:2" ht="15.75" x14ac:dyDescent="0.25">
      <c r="B250" s="16"/>
    </row>
    <row r="251" spans="2:2" ht="15.75" x14ac:dyDescent="0.25">
      <c r="B251" s="16"/>
    </row>
    <row r="252" spans="2:2" ht="15.75" x14ac:dyDescent="0.25">
      <c r="B252" s="16"/>
    </row>
    <row r="253" spans="2:2" ht="15.75" x14ac:dyDescent="0.25">
      <c r="B253" s="16"/>
    </row>
    <row r="254" spans="2:2" ht="15.75" x14ac:dyDescent="0.25">
      <c r="B254" s="16"/>
    </row>
    <row r="255" spans="2:2" ht="15.75" x14ac:dyDescent="0.25">
      <c r="B255" s="16"/>
    </row>
    <row r="256" spans="2:2" ht="15.75" x14ac:dyDescent="0.25">
      <c r="B256" s="16"/>
    </row>
    <row r="257" spans="2:2" ht="15.75" x14ac:dyDescent="0.25">
      <c r="B257" s="16"/>
    </row>
    <row r="258" spans="2:2" ht="15.75" x14ac:dyDescent="0.25">
      <c r="B258" s="16"/>
    </row>
    <row r="259" spans="2:2" ht="15.75" x14ac:dyDescent="0.25">
      <c r="B259" s="16"/>
    </row>
    <row r="260" spans="2:2" ht="15.75" x14ac:dyDescent="0.25">
      <c r="B260" s="16"/>
    </row>
    <row r="261" spans="2:2" ht="15.75" x14ac:dyDescent="0.25">
      <c r="B261" s="16"/>
    </row>
    <row r="262" spans="2:2" ht="15.75" x14ac:dyDescent="0.25">
      <c r="B262" s="16"/>
    </row>
    <row r="263" spans="2:2" ht="15.75" x14ac:dyDescent="0.25">
      <c r="B263" s="16"/>
    </row>
    <row r="264" spans="2:2" ht="15.75" x14ac:dyDescent="0.25">
      <c r="B264" s="16"/>
    </row>
    <row r="265" spans="2:2" ht="15.75" x14ac:dyDescent="0.25">
      <c r="B265" s="16"/>
    </row>
    <row r="266" spans="2:2" ht="15.75" x14ac:dyDescent="0.25">
      <c r="B266" s="16"/>
    </row>
    <row r="267" spans="2:2" ht="15.75" x14ac:dyDescent="0.25">
      <c r="B267" s="16"/>
    </row>
    <row r="268" spans="2:2" ht="15.75" x14ac:dyDescent="0.25">
      <c r="B268" s="16"/>
    </row>
    <row r="269" spans="2:2" ht="15.75" x14ac:dyDescent="0.25">
      <c r="B269" s="16"/>
    </row>
    <row r="270" spans="2:2" ht="15.75" x14ac:dyDescent="0.25">
      <c r="B270" s="16"/>
    </row>
    <row r="271" spans="2:2" ht="15.75" x14ac:dyDescent="0.25">
      <c r="B271" s="16"/>
    </row>
    <row r="272" spans="2:2" ht="15.75" x14ac:dyDescent="0.25">
      <c r="B272" s="16"/>
    </row>
    <row r="273" spans="2:2" ht="15.75" x14ac:dyDescent="0.25">
      <c r="B273" s="16"/>
    </row>
    <row r="274" spans="2:2" ht="15.75" x14ac:dyDescent="0.25">
      <c r="B274" s="16"/>
    </row>
    <row r="275" spans="2:2" ht="15.75" x14ac:dyDescent="0.25">
      <c r="B275" s="16"/>
    </row>
    <row r="276" spans="2:2" ht="15.75" x14ac:dyDescent="0.25">
      <c r="B276" s="16"/>
    </row>
    <row r="277" spans="2:2" ht="15.75" x14ac:dyDescent="0.25">
      <c r="B277" s="16"/>
    </row>
    <row r="278" spans="2:2" ht="15.75" x14ac:dyDescent="0.25">
      <c r="B278" s="16"/>
    </row>
    <row r="279" spans="2:2" ht="15.75" x14ac:dyDescent="0.25">
      <c r="B279" s="16"/>
    </row>
    <row r="280" spans="2:2" ht="15.75" x14ac:dyDescent="0.25">
      <c r="B280" s="16"/>
    </row>
    <row r="281" spans="2:2" ht="15.75" x14ac:dyDescent="0.25">
      <c r="B281" s="16"/>
    </row>
    <row r="282" spans="2:2" ht="15.75" x14ac:dyDescent="0.25">
      <c r="B282" s="16"/>
    </row>
    <row r="283" spans="2:2" ht="15.75" x14ac:dyDescent="0.25">
      <c r="B283" s="16"/>
    </row>
    <row r="284" spans="2:2" ht="15.75" x14ac:dyDescent="0.25">
      <c r="B284" s="16"/>
    </row>
    <row r="285" spans="2:2" ht="15.75" x14ac:dyDescent="0.25">
      <c r="B285" s="16"/>
    </row>
    <row r="286" spans="2:2" ht="15.75" x14ac:dyDescent="0.25">
      <c r="B286" s="16"/>
    </row>
    <row r="287" spans="2:2" ht="15.75" x14ac:dyDescent="0.25">
      <c r="B287" s="16"/>
    </row>
    <row r="288" spans="2:2" ht="15.75" x14ac:dyDescent="0.25">
      <c r="B288" s="16"/>
    </row>
    <row r="289" spans="2:2" ht="15.75" x14ac:dyDescent="0.25">
      <c r="B289" s="16"/>
    </row>
    <row r="290" spans="2:2" ht="15.75" x14ac:dyDescent="0.25">
      <c r="B290" s="16"/>
    </row>
    <row r="291" spans="2:2" ht="15.75" x14ac:dyDescent="0.25">
      <c r="B291" s="16"/>
    </row>
    <row r="292" spans="2:2" ht="15.75" x14ac:dyDescent="0.25">
      <c r="B292" s="16"/>
    </row>
    <row r="293" spans="2:2" ht="15.75" x14ac:dyDescent="0.25">
      <c r="B293" s="16"/>
    </row>
    <row r="294" spans="2:2" ht="15.75" x14ac:dyDescent="0.25">
      <c r="B294" s="16"/>
    </row>
    <row r="295" spans="2:2" ht="15.75" x14ac:dyDescent="0.25">
      <c r="B295" s="16"/>
    </row>
    <row r="296" spans="2:2" ht="15.75" x14ac:dyDescent="0.25">
      <c r="B296" s="16"/>
    </row>
    <row r="297" spans="2:2" ht="15.75" x14ac:dyDescent="0.25">
      <c r="B297" s="16"/>
    </row>
    <row r="298" spans="2:2" ht="15.75" x14ac:dyDescent="0.25">
      <c r="B298" s="16"/>
    </row>
    <row r="299" spans="2:2" ht="15.75" x14ac:dyDescent="0.25">
      <c r="B299" s="16"/>
    </row>
    <row r="300" spans="2:2" ht="15.75" x14ac:dyDescent="0.25">
      <c r="B300" s="16"/>
    </row>
    <row r="301" spans="2:2" ht="15.75" x14ac:dyDescent="0.25">
      <c r="B301" s="16"/>
    </row>
    <row r="302" spans="2:2" ht="15.75" x14ac:dyDescent="0.25">
      <c r="B302" s="16"/>
    </row>
    <row r="303" spans="2:2" ht="15.75" x14ac:dyDescent="0.25">
      <c r="B303" s="16"/>
    </row>
    <row r="304" spans="2:2" ht="15.75" x14ac:dyDescent="0.25">
      <c r="B304" s="16"/>
    </row>
    <row r="305" spans="2:2" ht="15.75" x14ac:dyDescent="0.25">
      <c r="B305" s="16"/>
    </row>
    <row r="306" spans="2:2" ht="15.75" x14ac:dyDescent="0.25">
      <c r="B306" s="16"/>
    </row>
    <row r="307" spans="2:2" ht="15.75" x14ac:dyDescent="0.25">
      <c r="B307" s="16"/>
    </row>
    <row r="308" spans="2:2" ht="15.75" x14ac:dyDescent="0.25">
      <c r="B308" s="16"/>
    </row>
    <row r="309" spans="2:2" ht="15.75" x14ac:dyDescent="0.25">
      <c r="B309" s="16"/>
    </row>
    <row r="310" spans="2:2" ht="15.75" x14ac:dyDescent="0.25">
      <c r="B310" s="16"/>
    </row>
    <row r="311" spans="2:2" ht="15.75" x14ac:dyDescent="0.25">
      <c r="B311" s="16"/>
    </row>
    <row r="312" spans="2:2" ht="15.75" x14ac:dyDescent="0.25">
      <c r="B312" s="16"/>
    </row>
    <row r="313" spans="2:2" ht="15.75" x14ac:dyDescent="0.25">
      <c r="B313" s="16"/>
    </row>
    <row r="314" spans="2:2" ht="15.75" x14ac:dyDescent="0.25">
      <c r="B314" s="16"/>
    </row>
    <row r="315" spans="2:2" ht="15.75" x14ac:dyDescent="0.25">
      <c r="B315" s="16"/>
    </row>
    <row r="316" spans="2:2" ht="15.75" x14ac:dyDescent="0.25">
      <c r="B316" s="16"/>
    </row>
    <row r="317" spans="2:2" ht="15.75" x14ac:dyDescent="0.25">
      <c r="B317" s="16"/>
    </row>
    <row r="318" spans="2:2" ht="15.75" x14ac:dyDescent="0.25">
      <c r="B318" s="16"/>
    </row>
    <row r="319" spans="2:2" ht="15.75" x14ac:dyDescent="0.25">
      <c r="B319" s="16"/>
    </row>
    <row r="320" spans="2:2" ht="15.75" x14ac:dyDescent="0.25">
      <c r="B320" s="16"/>
    </row>
    <row r="321" spans="2:2" ht="15.75" x14ac:dyDescent="0.25">
      <c r="B321" s="16"/>
    </row>
    <row r="322" spans="2:2" ht="15.75" x14ac:dyDescent="0.25">
      <c r="B322" s="16"/>
    </row>
    <row r="323" spans="2:2" ht="15.75" x14ac:dyDescent="0.25">
      <c r="B323" s="16"/>
    </row>
    <row r="324" spans="2:2" ht="15.75" x14ac:dyDescent="0.25">
      <c r="B324" s="16"/>
    </row>
    <row r="325" spans="2:2" ht="15.75" x14ac:dyDescent="0.25">
      <c r="B325" s="16"/>
    </row>
    <row r="326" spans="2:2" ht="15.75" x14ac:dyDescent="0.25">
      <c r="B326" s="16"/>
    </row>
    <row r="327" spans="2:2" ht="15.75" x14ac:dyDescent="0.25">
      <c r="B327" s="16"/>
    </row>
    <row r="328" spans="2:2" ht="15.75" x14ac:dyDescent="0.25">
      <c r="B328" s="16"/>
    </row>
    <row r="329" spans="2:2" ht="15.75" x14ac:dyDescent="0.25">
      <c r="B329" s="16"/>
    </row>
    <row r="330" spans="2:2" ht="15.75" x14ac:dyDescent="0.25">
      <c r="B330" s="16"/>
    </row>
    <row r="331" spans="2:2" ht="15.75" x14ac:dyDescent="0.25">
      <c r="B331" s="16"/>
    </row>
    <row r="332" spans="2:2" ht="15.75" x14ac:dyDescent="0.25">
      <c r="B332" s="16"/>
    </row>
    <row r="333" spans="2:2" ht="15.75" x14ac:dyDescent="0.25">
      <c r="B333" s="16"/>
    </row>
    <row r="334" spans="2:2" ht="15.75" x14ac:dyDescent="0.25">
      <c r="B334" s="16"/>
    </row>
    <row r="335" spans="2:2" ht="15.75" x14ac:dyDescent="0.25">
      <c r="B335" s="16"/>
    </row>
    <row r="336" spans="2:2" ht="15.75" x14ac:dyDescent="0.25">
      <c r="B336" s="16"/>
    </row>
    <row r="337" spans="2:2" ht="15.75" x14ac:dyDescent="0.25">
      <c r="B337" s="16"/>
    </row>
    <row r="338" spans="2:2" ht="15.75" x14ac:dyDescent="0.25">
      <c r="B338" s="16"/>
    </row>
    <row r="339" spans="2:2" ht="15.75" x14ac:dyDescent="0.25">
      <c r="B339" s="16"/>
    </row>
    <row r="340" spans="2:2" ht="15.75" x14ac:dyDescent="0.25">
      <c r="B340" s="16"/>
    </row>
    <row r="341" spans="2:2" ht="15.75" x14ac:dyDescent="0.25">
      <c r="B341" s="16"/>
    </row>
    <row r="342" spans="2:2" ht="15.75" x14ac:dyDescent="0.25">
      <c r="B342" s="16"/>
    </row>
    <row r="343" spans="2:2" ht="15.75" x14ac:dyDescent="0.25">
      <c r="B343" s="16"/>
    </row>
    <row r="344" spans="2:2" ht="15.75" x14ac:dyDescent="0.25">
      <c r="B344" s="16"/>
    </row>
    <row r="345" spans="2:2" ht="15.75" x14ac:dyDescent="0.25">
      <c r="B345" s="16"/>
    </row>
    <row r="346" spans="2:2" ht="15.75" x14ac:dyDescent="0.25">
      <c r="B346" s="16"/>
    </row>
    <row r="347" spans="2:2" ht="15.75" x14ac:dyDescent="0.25">
      <c r="B347" s="16"/>
    </row>
    <row r="348" spans="2:2" ht="15.75" x14ac:dyDescent="0.25">
      <c r="B348" s="16"/>
    </row>
    <row r="349" spans="2:2" ht="15.75" x14ac:dyDescent="0.25">
      <c r="B349" s="16"/>
    </row>
    <row r="350" spans="2:2" ht="15.75" x14ac:dyDescent="0.25">
      <c r="B350" s="16"/>
    </row>
    <row r="351" spans="2:2" ht="15.75" x14ac:dyDescent="0.25">
      <c r="B351" s="16"/>
    </row>
    <row r="352" spans="2:2" ht="15.75" x14ac:dyDescent="0.25">
      <c r="B352" s="16"/>
    </row>
    <row r="353" spans="2:2" ht="15.75" x14ac:dyDescent="0.25">
      <c r="B353" s="16"/>
    </row>
    <row r="354" spans="2:2" ht="15.75" x14ac:dyDescent="0.25">
      <c r="B354" s="16"/>
    </row>
    <row r="355" spans="2:2" ht="15.75" x14ac:dyDescent="0.25">
      <c r="B355" s="16"/>
    </row>
    <row r="356" spans="2:2" ht="15.75" x14ac:dyDescent="0.25">
      <c r="B356" s="16"/>
    </row>
    <row r="357" spans="2:2" ht="15.75" x14ac:dyDescent="0.25">
      <c r="B357" s="16"/>
    </row>
    <row r="358" spans="2:2" ht="15.75" x14ac:dyDescent="0.25">
      <c r="B358" s="16"/>
    </row>
    <row r="359" spans="2:2" ht="15.75" x14ac:dyDescent="0.25">
      <c r="B359" s="16"/>
    </row>
    <row r="360" spans="2:2" ht="15.75" x14ac:dyDescent="0.25">
      <c r="B360" s="16"/>
    </row>
    <row r="361" spans="2:2" ht="15.75" x14ac:dyDescent="0.25">
      <c r="B361" s="16"/>
    </row>
    <row r="362" spans="2:2" ht="15.75" x14ac:dyDescent="0.25">
      <c r="B362" s="16"/>
    </row>
    <row r="363" spans="2:2" ht="15.75" x14ac:dyDescent="0.25">
      <c r="B363" s="16"/>
    </row>
    <row r="364" spans="2:2" ht="15.75" x14ac:dyDescent="0.25">
      <c r="B364" s="16"/>
    </row>
    <row r="365" spans="2:2" ht="15.75" x14ac:dyDescent="0.25">
      <c r="B365" s="16"/>
    </row>
    <row r="366" spans="2:2" ht="15.75" x14ac:dyDescent="0.25">
      <c r="B366" s="16"/>
    </row>
    <row r="367" spans="2:2" ht="15.75" x14ac:dyDescent="0.25">
      <c r="B367" s="16"/>
    </row>
    <row r="368" spans="2:2" ht="15.75" x14ac:dyDescent="0.25">
      <c r="B368" s="16"/>
    </row>
    <row r="369" spans="2:2" ht="15.75" x14ac:dyDescent="0.25">
      <c r="B369" s="16"/>
    </row>
    <row r="370" spans="2:2" ht="15.75" x14ac:dyDescent="0.25">
      <c r="B370" s="16"/>
    </row>
    <row r="371" spans="2:2" ht="15.75" x14ac:dyDescent="0.25">
      <c r="B371" s="16"/>
    </row>
    <row r="372" spans="2:2" ht="15.75" x14ac:dyDescent="0.25">
      <c r="B372" s="16"/>
    </row>
    <row r="373" spans="2:2" ht="15.75" x14ac:dyDescent="0.25">
      <c r="B373" s="16"/>
    </row>
    <row r="374" spans="2:2" ht="15.75" x14ac:dyDescent="0.25">
      <c r="B374" s="16"/>
    </row>
    <row r="375" spans="2:2" ht="15.75" x14ac:dyDescent="0.25">
      <c r="B375" s="16"/>
    </row>
    <row r="376" spans="2:2" ht="15.75" x14ac:dyDescent="0.25">
      <c r="B376" s="16"/>
    </row>
    <row r="377" spans="2:2" ht="15.75" x14ac:dyDescent="0.25">
      <c r="B377" s="16"/>
    </row>
    <row r="378" spans="2:2" ht="15.75" x14ac:dyDescent="0.25">
      <c r="B378" s="16"/>
    </row>
    <row r="379" spans="2:2" ht="15.75" x14ac:dyDescent="0.25">
      <c r="B379" s="16"/>
    </row>
    <row r="380" spans="2:2" ht="15.75" x14ac:dyDescent="0.25">
      <c r="B380" s="16"/>
    </row>
    <row r="381" spans="2:2" ht="15.75" x14ac:dyDescent="0.25">
      <c r="B381" s="16"/>
    </row>
    <row r="382" spans="2:2" ht="15.75" x14ac:dyDescent="0.25">
      <c r="B382" s="16"/>
    </row>
    <row r="383" spans="2:2" ht="15.75" x14ac:dyDescent="0.25">
      <c r="B383" s="16"/>
    </row>
    <row r="384" spans="2:2" ht="15.75" x14ac:dyDescent="0.25">
      <c r="B384" s="16"/>
    </row>
    <row r="385" spans="2:2" ht="15.75" x14ac:dyDescent="0.25">
      <c r="B385" s="16"/>
    </row>
    <row r="386" spans="2:2" ht="15.75" x14ac:dyDescent="0.25">
      <c r="B386" s="16"/>
    </row>
    <row r="387" spans="2:2" ht="15.75" x14ac:dyDescent="0.25">
      <c r="B387" s="16"/>
    </row>
    <row r="388" spans="2:2" ht="15.75" x14ac:dyDescent="0.25">
      <c r="B388" s="16"/>
    </row>
    <row r="389" spans="2:2" ht="15.75" x14ac:dyDescent="0.25">
      <c r="B389" s="16"/>
    </row>
    <row r="390" spans="2:2" ht="15.75" x14ac:dyDescent="0.25">
      <c r="B390" s="16"/>
    </row>
    <row r="391" spans="2:2" ht="15.75" x14ac:dyDescent="0.25">
      <c r="B391" s="16"/>
    </row>
    <row r="392" spans="2:2" ht="15.75" x14ac:dyDescent="0.25">
      <c r="B392" s="16"/>
    </row>
    <row r="393" spans="2:2" ht="15.75" x14ac:dyDescent="0.25">
      <c r="B393" s="16"/>
    </row>
    <row r="394" spans="2:2" ht="15.75" x14ac:dyDescent="0.25">
      <c r="B394" s="16"/>
    </row>
    <row r="395" spans="2:2" ht="15.75" x14ac:dyDescent="0.25">
      <c r="B395" s="16"/>
    </row>
    <row r="396" spans="2:2" ht="15.75" x14ac:dyDescent="0.25">
      <c r="B396" s="16"/>
    </row>
    <row r="397" spans="2:2" ht="15.75" x14ac:dyDescent="0.25">
      <c r="B397" s="16"/>
    </row>
    <row r="398" spans="2:2" ht="15.75" x14ac:dyDescent="0.25">
      <c r="B398" s="16"/>
    </row>
    <row r="399" spans="2:2" ht="15.75" x14ac:dyDescent="0.25">
      <c r="B399" s="16"/>
    </row>
    <row r="400" spans="2:2" ht="15.75" x14ac:dyDescent="0.25">
      <c r="B400" s="16"/>
    </row>
    <row r="401" spans="2:2" ht="15.75" x14ac:dyDescent="0.25">
      <c r="B401" s="16"/>
    </row>
    <row r="402" spans="2:2" ht="15.75" x14ac:dyDescent="0.25">
      <c r="B402" s="16"/>
    </row>
    <row r="403" spans="2:2" ht="15.75" x14ac:dyDescent="0.25">
      <c r="B403" s="16"/>
    </row>
    <row r="404" spans="2:2" ht="15.75" x14ac:dyDescent="0.25">
      <c r="B404" s="16"/>
    </row>
    <row r="405" spans="2:2" ht="15.75" x14ac:dyDescent="0.25">
      <c r="B405" s="16"/>
    </row>
    <row r="406" spans="2:2" ht="15.75" x14ac:dyDescent="0.25">
      <c r="B406" s="16"/>
    </row>
    <row r="407" spans="2:2" ht="15.75" x14ac:dyDescent="0.25">
      <c r="B407" s="16"/>
    </row>
    <row r="408" spans="2:2" ht="15.75" x14ac:dyDescent="0.25">
      <c r="B408" s="16"/>
    </row>
    <row r="409" spans="2:2" ht="15.75" x14ac:dyDescent="0.25">
      <c r="B409" s="16"/>
    </row>
    <row r="410" spans="2:2" ht="15.75" x14ac:dyDescent="0.25">
      <c r="B410" s="16"/>
    </row>
    <row r="411" spans="2:2" ht="15.75" x14ac:dyDescent="0.25">
      <c r="B411" s="16"/>
    </row>
    <row r="412" spans="2:2" ht="15.75" x14ac:dyDescent="0.25">
      <c r="B412" s="16"/>
    </row>
    <row r="413" spans="2:2" ht="15.75" x14ac:dyDescent="0.25">
      <c r="B413" s="16"/>
    </row>
    <row r="414" spans="2:2" ht="15.75" x14ac:dyDescent="0.25">
      <c r="B414" s="16"/>
    </row>
    <row r="415" spans="2:2" ht="15.75" x14ac:dyDescent="0.25">
      <c r="B415" s="16"/>
    </row>
    <row r="416" spans="2:2" ht="15.75" x14ac:dyDescent="0.25">
      <c r="B416" s="16"/>
    </row>
    <row r="417" spans="2:2" ht="15.75" x14ac:dyDescent="0.25">
      <c r="B417" s="16"/>
    </row>
    <row r="418" spans="2:2" ht="15.75" x14ac:dyDescent="0.25">
      <c r="B418" s="16"/>
    </row>
    <row r="419" spans="2:2" ht="15.75" x14ac:dyDescent="0.25">
      <c r="B419" s="16"/>
    </row>
    <row r="420" spans="2:2" ht="15.75" x14ac:dyDescent="0.25">
      <c r="B420" s="16"/>
    </row>
    <row r="421" spans="2:2" ht="15.75" x14ac:dyDescent="0.25">
      <c r="B421" s="16"/>
    </row>
    <row r="422" spans="2:2" ht="15.75" x14ac:dyDescent="0.25">
      <c r="B422" s="16"/>
    </row>
    <row r="423" spans="2:2" ht="15.75" x14ac:dyDescent="0.25">
      <c r="B423" s="16"/>
    </row>
    <row r="424" spans="2:2" ht="15.75" x14ac:dyDescent="0.25">
      <c r="B424" s="16"/>
    </row>
    <row r="425" spans="2:2" ht="15.75" x14ac:dyDescent="0.25">
      <c r="B425" s="16"/>
    </row>
    <row r="426" spans="2:2" ht="15.75" x14ac:dyDescent="0.25">
      <c r="B426" s="16"/>
    </row>
    <row r="427" spans="2:2" ht="15.75" x14ac:dyDescent="0.25">
      <c r="B427" s="16"/>
    </row>
    <row r="428" spans="2:2" ht="15.75" x14ac:dyDescent="0.25">
      <c r="B428" s="16"/>
    </row>
    <row r="429" spans="2:2" ht="15.75" x14ac:dyDescent="0.25">
      <c r="B429" s="16"/>
    </row>
    <row r="430" spans="2:2" ht="15.75" x14ac:dyDescent="0.25">
      <c r="B430" s="16"/>
    </row>
    <row r="431" spans="2:2" ht="15.75" x14ac:dyDescent="0.25">
      <c r="B431" s="16"/>
    </row>
    <row r="432" spans="2:2" ht="15.75" x14ac:dyDescent="0.25">
      <c r="B432" s="16"/>
    </row>
    <row r="433" spans="2:2" ht="15.75" x14ac:dyDescent="0.25">
      <c r="B433" s="16"/>
    </row>
    <row r="434" spans="2:2" ht="15.75" x14ac:dyDescent="0.25">
      <c r="B434" s="16"/>
    </row>
    <row r="435" spans="2:2" ht="15.75" x14ac:dyDescent="0.25">
      <c r="B435" s="16"/>
    </row>
    <row r="436" spans="2:2" ht="15.75" x14ac:dyDescent="0.25">
      <c r="B436" s="16"/>
    </row>
    <row r="437" spans="2:2" ht="15.75" x14ac:dyDescent="0.25">
      <c r="B437" s="16"/>
    </row>
    <row r="438" spans="2:2" ht="15.75" x14ac:dyDescent="0.25">
      <c r="B438" s="16"/>
    </row>
    <row r="439" spans="2:2" ht="15.75" x14ac:dyDescent="0.25">
      <c r="B439" s="16"/>
    </row>
    <row r="440" spans="2:2" ht="15.75" x14ac:dyDescent="0.25">
      <c r="B440" s="16"/>
    </row>
    <row r="441" spans="2:2" ht="15.75" x14ac:dyDescent="0.25">
      <c r="B441" s="16"/>
    </row>
    <row r="442" spans="2:2" ht="15.75" x14ac:dyDescent="0.25">
      <c r="B442" s="16"/>
    </row>
    <row r="443" spans="2:2" ht="15.75" x14ac:dyDescent="0.25">
      <c r="B443" s="16"/>
    </row>
    <row r="444" spans="2:2" ht="15.75" x14ac:dyDescent="0.25">
      <c r="B444" s="16"/>
    </row>
    <row r="445" spans="2:2" ht="15.75" x14ac:dyDescent="0.25">
      <c r="B445" s="16"/>
    </row>
    <row r="446" spans="2:2" ht="15.75" x14ac:dyDescent="0.25">
      <c r="B446" s="16"/>
    </row>
    <row r="447" spans="2:2" ht="15.75" x14ac:dyDescent="0.25">
      <c r="B447" s="16"/>
    </row>
    <row r="448" spans="2:2" ht="15.75" x14ac:dyDescent="0.25">
      <c r="B448" s="16"/>
    </row>
    <row r="449" spans="2:2" ht="15.75" x14ac:dyDescent="0.25">
      <c r="B449" s="16"/>
    </row>
    <row r="450" spans="2:2" ht="15.75" x14ac:dyDescent="0.25">
      <c r="B450" s="16"/>
    </row>
    <row r="451" spans="2:2" ht="15.75" x14ac:dyDescent="0.25">
      <c r="B451" s="16"/>
    </row>
    <row r="452" spans="2:2" ht="15.75" x14ac:dyDescent="0.25">
      <c r="B452" s="16"/>
    </row>
    <row r="453" spans="2:2" ht="15.75" x14ac:dyDescent="0.25">
      <c r="B453" s="16"/>
    </row>
    <row r="454" spans="2:2" ht="15.75" x14ac:dyDescent="0.25">
      <c r="B454" s="16"/>
    </row>
    <row r="455" spans="2:2" ht="15.75" x14ac:dyDescent="0.25">
      <c r="B455" s="16"/>
    </row>
    <row r="456" spans="2:2" ht="15.75" x14ac:dyDescent="0.25">
      <c r="B456" s="16"/>
    </row>
    <row r="457" spans="2:2" ht="15.75" x14ac:dyDescent="0.25">
      <c r="B457" s="16"/>
    </row>
    <row r="458" spans="2:2" ht="15.75" x14ac:dyDescent="0.25">
      <c r="B458" s="16"/>
    </row>
    <row r="459" spans="2:2" ht="15.75" x14ac:dyDescent="0.25">
      <c r="B459" s="16"/>
    </row>
    <row r="460" spans="2:2" ht="15.75" x14ac:dyDescent="0.25">
      <c r="B460" s="16"/>
    </row>
    <row r="461" spans="2:2" ht="15.75" x14ac:dyDescent="0.25">
      <c r="B461" s="16"/>
    </row>
    <row r="462" spans="2:2" ht="15.75" x14ac:dyDescent="0.25">
      <c r="B462" s="16"/>
    </row>
    <row r="463" spans="2:2" ht="15.75" x14ac:dyDescent="0.25">
      <c r="B463" s="16"/>
    </row>
    <row r="464" spans="2:2" ht="15.75" x14ac:dyDescent="0.25">
      <c r="B464" s="16"/>
    </row>
    <row r="465" spans="2:2" ht="15.75" x14ac:dyDescent="0.25">
      <c r="B465" s="16"/>
    </row>
    <row r="466" spans="2:2" ht="15.75" x14ac:dyDescent="0.25">
      <c r="B466" s="16"/>
    </row>
    <row r="467" spans="2:2" ht="15.75" x14ac:dyDescent="0.25">
      <c r="B467" s="16"/>
    </row>
    <row r="468" spans="2:2" ht="15.75" x14ac:dyDescent="0.25">
      <c r="B468" s="16"/>
    </row>
    <row r="469" spans="2:2" ht="15.75" x14ac:dyDescent="0.25">
      <c r="B469" s="16"/>
    </row>
    <row r="470" spans="2:2" ht="15.75" x14ac:dyDescent="0.25">
      <c r="B470" s="16"/>
    </row>
    <row r="471" spans="2:2" ht="15.75" x14ac:dyDescent="0.25">
      <c r="B471" s="16"/>
    </row>
    <row r="472" spans="2:2" ht="15.75" x14ac:dyDescent="0.25">
      <c r="B472" s="16"/>
    </row>
    <row r="473" spans="2:2" ht="15.75" x14ac:dyDescent="0.25">
      <c r="B473" s="16"/>
    </row>
    <row r="474" spans="2:2" ht="15.75" x14ac:dyDescent="0.25">
      <c r="B474" s="16"/>
    </row>
    <row r="475" spans="2:2" ht="15.75" x14ac:dyDescent="0.25">
      <c r="B475" s="16"/>
    </row>
    <row r="476" spans="2:2" ht="15.75" x14ac:dyDescent="0.25">
      <c r="B476" s="16"/>
    </row>
    <row r="477" spans="2:2" ht="15.75" x14ac:dyDescent="0.25">
      <c r="B477" s="16"/>
    </row>
    <row r="478" spans="2:2" ht="15.75" x14ac:dyDescent="0.25">
      <c r="B478" s="16"/>
    </row>
    <row r="479" spans="2:2" ht="15.75" x14ac:dyDescent="0.25">
      <c r="B479" s="16"/>
    </row>
    <row r="480" spans="2:2" ht="15.75" x14ac:dyDescent="0.25">
      <c r="B480" s="16"/>
    </row>
    <row r="481" spans="2:2" ht="15.75" x14ac:dyDescent="0.25">
      <c r="B481" s="16"/>
    </row>
    <row r="482" spans="2:2" ht="15.75" x14ac:dyDescent="0.25">
      <c r="B482" s="16"/>
    </row>
    <row r="483" spans="2:2" ht="15.75" x14ac:dyDescent="0.25">
      <c r="B483" s="16"/>
    </row>
    <row r="484" spans="2:2" ht="15.75" x14ac:dyDescent="0.25">
      <c r="B484" s="16"/>
    </row>
    <row r="485" spans="2:2" ht="15.75" x14ac:dyDescent="0.25">
      <c r="B485" s="16"/>
    </row>
    <row r="486" spans="2:2" ht="15.75" x14ac:dyDescent="0.25">
      <c r="B486" s="16"/>
    </row>
    <row r="487" spans="2:2" ht="15.75" x14ac:dyDescent="0.25">
      <c r="B487" s="16"/>
    </row>
    <row r="488" spans="2:2" ht="15.75" x14ac:dyDescent="0.25">
      <c r="B488" s="16"/>
    </row>
    <row r="489" spans="2:2" ht="15.75" x14ac:dyDescent="0.25">
      <c r="B489" s="16"/>
    </row>
    <row r="490" spans="2:2" ht="15.75" x14ac:dyDescent="0.25">
      <c r="B490" s="16"/>
    </row>
    <row r="491" spans="2:2" ht="15.75" x14ac:dyDescent="0.25">
      <c r="B491" s="16"/>
    </row>
    <row r="492" spans="2:2" ht="15.75" x14ac:dyDescent="0.25">
      <c r="B492" s="16"/>
    </row>
    <row r="493" spans="2:2" ht="15.75" x14ac:dyDescent="0.25">
      <c r="B493" s="16"/>
    </row>
    <row r="494" spans="2:2" ht="15.75" x14ac:dyDescent="0.25">
      <c r="B494" s="16"/>
    </row>
    <row r="495" spans="2:2" ht="15.75" x14ac:dyDescent="0.25">
      <c r="B495" s="16"/>
    </row>
    <row r="496" spans="2:2" ht="15.75" x14ac:dyDescent="0.25">
      <c r="B496" s="16"/>
    </row>
    <row r="497" spans="2:2" ht="15.75" x14ac:dyDescent="0.25">
      <c r="B497" s="16"/>
    </row>
    <row r="498" spans="2:2" ht="15.75" x14ac:dyDescent="0.25">
      <c r="B498" s="16"/>
    </row>
    <row r="499" spans="2:2" ht="15.75" x14ac:dyDescent="0.25">
      <c r="B499" s="16"/>
    </row>
    <row r="500" spans="2:2" ht="15.75" x14ac:dyDescent="0.25">
      <c r="B500" s="16"/>
    </row>
    <row r="501" spans="2:2" ht="15.75" x14ac:dyDescent="0.25">
      <c r="B501" s="16"/>
    </row>
    <row r="502" spans="2:2" ht="15.75" x14ac:dyDescent="0.25">
      <c r="B502" s="16"/>
    </row>
    <row r="503" spans="2:2" ht="15.75" x14ac:dyDescent="0.25">
      <c r="B503" s="16"/>
    </row>
    <row r="504" spans="2:2" ht="15.75" x14ac:dyDescent="0.25">
      <c r="B504" s="16"/>
    </row>
    <row r="505" spans="2:2" ht="15.75" x14ac:dyDescent="0.25">
      <c r="B505" s="16"/>
    </row>
    <row r="506" spans="2:2" ht="15.75" x14ac:dyDescent="0.25">
      <c r="B506" s="16"/>
    </row>
    <row r="507" spans="2:2" ht="15.75" x14ac:dyDescent="0.25">
      <c r="B507" s="16"/>
    </row>
    <row r="508" spans="2:2" ht="15.75" x14ac:dyDescent="0.25">
      <c r="B508" s="16"/>
    </row>
    <row r="509" spans="2:2" ht="15.75" x14ac:dyDescent="0.25">
      <c r="B509" s="16"/>
    </row>
    <row r="510" spans="2:2" ht="15.75" x14ac:dyDescent="0.25">
      <c r="B510" s="16"/>
    </row>
    <row r="511" spans="2:2" ht="15.75" x14ac:dyDescent="0.25">
      <c r="B511" s="16"/>
    </row>
    <row r="512" spans="2:2" ht="15.75" x14ac:dyDescent="0.25">
      <c r="B512" s="16"/>
    </row>
    <row r="513" spans="2:2" ht="15.75" x14ac:dyDescent="0.25">
      <c r="B513" s="16"/>
    </row>
    <row r="514" spans="2:2" ht="15.75" x14ac:dyDescent="0.25">
      <c r="B514" s="16"/>
    </row>
    <row r="515" spans="2:2" ht="15.75" x14ac:dyDescent="0.25">
      <c r="B515" s="16"/>
    </row>
    <row r="516" spans="2:2" ht="15.75" x14ac:dyDescent="0.25">
      <c r="B516" s="16"/>
    </row>
    <row r="517" spans="2:2" ht="15.75" x14ac:dyDescent="0.25">
      <c r="B517" s="16"/>
    </row>
    <row r="518" spans="2:2" ht="15.75" x14ac:dyDescent="0.25">
      <c r="B518" s="16"/>
    </row>
    <row r="519" spans="2:2" ht="15.75" x14ac:dyDescent="0.25">
      <c r="B519" s="16"/>
    </row>
    <row r="520" spans="2:2" ht="15.75" x14ac:dyDescent="0.25">
      <c r="B520" s="16"/>
    </row>
    <row r="521" spans="2:2" ht="15.75" x14ac:dyDescent="0.25">
      <c r="B521" s="16"/>
    </row>
    <row r="522" spans="2:2" ht="15.75" x14ac:dyDescent="0.25">
      <c r="B522" s="16"/>
    </row>
    <row r="523" spans="2:2" ht="15.75" x14ac:dyDescent="0.25">
      <c r="B523" s="16"/>
    </row>
    <row r="524" spans="2:2" ht="15.75" x14ac:dyDescent="0.25">
      <c r="B524" s="16"/>
    </row>
    <row r="525" spans="2:2" ht="15.75" x14ac:dyDescent="0.25">
      <c r="B525" s="16"/>
    </row>
    <row r="526" spans="2:2" ht="15.75" x14ac:dyDescent="0.25">
      <c r="B526" s="16"/>
    </row>
    <row r="527" spans="2:2" ht="15.75" x14ac:dyDescent="0.25">
      <c r="B527" s="16"/>
    </row>
    <row r="528" spans="2:2" ht="15.75" x14ac:dyDescent="0.25">
      <c r="B528" s="16"/>
    </row>
    <row r="529" spans="2:8" ht="15.75" x14ac:dyDescent="0.25">
      <c r="B529" s="16"/>
    </row>
    <row r="530" spans="2:8" ht="15.75" x14ac:dyDescent="0.25">
      <c r="B530" s="16"/>
    </row>
    <row r="531" spans="2:8" ht="15.75" x14ac:dyDescent="0.25">
      <c r="B531" s="16"/>
    </row>
    <row r="532" spans="2:8" ht="15.75" x14ac:dyDescent="0.25">
      <c r="B532" s="16"/>
    </row>
    <row r="533" spans="2:8" ht="15.75" x14ac:dyDescent="0.25">
      <c r="B533" s="16"/>
    </row>
    <row r="535" spans="2:8" x14ac:dyDescent="0.25">
      <c r="B535" s="48" t="s">
        <v>55</v>
      </c>
      <c r="C535" s="49">
        <v>0</v>
      </c>
      <c r="D535" s="48">
        <v>2028</v>
      </c>
      <c r="E535" s="48">
        <v>2029</v>
      </c>
      <c r="F535" s="48">
        <v>2030</v>
      </c>
      <c r="G535" s="48">
        <v>2031</v>
      </c>
      <c r="H535" s="48" t="s">
        <v>2</v>
      </c>
    </row>
    <row r="536" spans="2:8" ht="27" x14ac:dyDescent="0.25">
      <c r="B536" s="50" t="s">
        <v>7</v>
      </c>
      <c r="C536" s="47"/>
      <c r="D536" s="53">
        <v>0</v>
      </c>
      <c r="E536" s="53">
        <v>0</v>
      </c>
      <c r="F536" s="53">
        <v>0</v>
      </c>
      <c r="G536" s="54">
        <v>0</v>
      </c>
      <c r="H536" s="54">
        <f>SUM(D536:G536)</f>
        <v>0</v>
      </c>
    </row>
    <row r="537" spans="2:8" ht="40.5" x14ac:dyDescent="0.25">
      <c r="B537" s="50" t="s">
        <v>8</v>
      </c>
      <c r="C537" s="47"/>
      <c r="D537" s="53">
        <v>0</v>
      </c>
      <c r="E537" s="53">
        <v>0</v>
      </c>
      <c r="F537" s="53">
        <v>0</v>
      </c>
      <c r="G537" s="54">
        <v>0</v>
      </c>
      <c r="H537" s="54">
        <f>SUM(D537:G537)</f>
        <v>0</v>
      </c>
    </row>
    <row r="538" spans="2:8" ht="27" x14ac:dyDescent="0.25">
      <c r="B538" s="50" t="s">
        <v>6</v>
      </c>
      <c r="C538" s="47"/>
      <c r="D538" s="53">
        <v>0</v>
      </c>
      <c r="E538" s="53">
        <v>0</v>
      </c>
      <c r="F538" s="53">
        <v>0</v>
      </c>
      <c r="G538" s="54">
        <v>0</v>
      </c>
      <c r="H538" s="54">
        <f>SUM(D538:G538)</f>
        <v>0</v>
      </c>
    </row>
    <row r="539" spans="2:8" ht="15.75" thickBot="1" x14ac:dyDescent="0.3">
      <c r="B539" s="51" t="s">
        <v>2</v>
      </c>
      <c r="C539" s="52">
        <v>64949.83666666667</v>
      </c>
      <c r="D539" s="55">
        <f t="shared" ref="D539:G539" si="0">SUM(D536:D538)</f>
        <v>0</v>
      </c>
      <c r="E539" s="55">
        <f t="shared" si="0"/>
        <v>0</v>
      </c>
      <c r="F539" s="55">
        <f t="shared" si="0"/>
        <v>0</v>
      </c>
      <c r="G539" s="56">
        <f t="shared" si="0"/>
        <v>0</v>
      </c>
      <c r="H539" s="56">
        <f>SUM(D539:G539)</f>
        <v>0</v>
      </c>
    </row>
    <row r="540" spans="2:8" ht="15" customHeight="1" x14ac:dyDescent="0.25">
      <c r="B540" s="256" t="s">
        <v>56</v>
      </c>
      <c r="C540" s="256"/>
      <c r="D540" s="13"/>
      <c r="E540" s="13"/>
      <c r="F540" s="13"/>
      <c r="G540" s="13"/>
    </row>
    <row r="541" spans="2:8" x14ac:dyDescent="0.25">
      <c r="B541" s="256"/>
      <c r="C541" s="256"/>
      <c r="D541" s="13"/>
      <c r="E541" s="13"/>
      <c r="F541" s="13"/>
      <c r="G541" s="13"/>
    </row>
    <row r="542" spans="2:8" x14ac:dyDescent="0.25">
      <c r="B542" s="255"/>
      <c r="C542" s="255"/>
      <c r="D542" s="14"/>
      <c r="E542" s="14"/>
      <c r="F542" s="14"/>
      <c r="G542" s="14"/>
    </row>
    <row r="543" spans="2:8" x14ac:dyDescent="0.25">
      <c r="B543" t="s">
        <v>57</v>
      </c>
    </row>
  </sheetData>
  <mergeCells count="16">
    <mergeCell ref="B542:C542"/>
    <mergeCell ref="B540:C541"/>
    <mergeCell ref="B2:I2"/>
    <mergeCell ref="I4:I5"/>
    <mergeCell ref="B6:B8"/>
    <mergeCell ref="B9:B14"/>
    <mergeCell ref="B4:B5"/>
    <mergeCell ref="C4:C5"/>
    <mergeCell ref="D4:D5"/>
    <mergeCell ref="E4:E5"/>
    <mergeCell ref="F4:F5"/>
    <mergeCell ref="B19:B21"/>
    <mergeCell ref="B15:B17"/>
    <mergeCell ref="B22:B25"/>
    <mergeCell ref="G4:G5"/>
    <mergeCell ref="H4: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2156c6-3a5e-4284-b179-a1ce376b548f">
      <Terms xmlns="http://schemas.microsoft.com/office/infopath/2007/PartnerControls"/>
    </lcf76f155ced4ddcb4097134ff3c332f>
    <TaxCatchAll xmlns="f8f69bb9-f5ad-496b-9817-22e9d6947965" xsi:nil="true"/>
    <VersionComments xmlns="5a2156c6-3a5e-4284-b179-a1ce376b548f" xsi:nil="true"/>
    <Order0 xmlns="5a2156c6-3a5e-4284-b179-a1ce376b548f" xsi:nil="true"/>
    <_Flow_SignoffStatus xmlns="5a2156c6-3a5e-4284-b179-a1ce376b54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5DAD2F1787FB4899FB5F0B4A805F13" ma:contentTypeVersion="26" ma:contentTypeDescription="Create a new document." ma:contentTypeScope="" ma:versionID="235d91abe5c279836a0e364623d47dbb">
  <xsd:schema xmlns:xsd="http://www.w3.org/2001/XMLSchema" xmlns:xs="http://www.w3.org/2001/XMLSchema" xmlns:p="http://schemas.microsoft.com/office/2006/metadata/properties" xmlns:ns2="5a2156c6-3a5e-4284-b179-a1ce376b548f" xmlns:ns3="f8f69bb9-f5ad-496b-9817-22e9d6947965" targetNamespace="http://schemas.microsoft.com/office/2006/metadata/properties" ma:root="true" ma:fieldsID="fe4631f3eeb33106286080f7caa1cced" ns2:_="" ns3:_="">
    <xsd:import namespace="5a2156c6-3a5e-4284-b179-a1ce376b548f"/>
    <xsd:import namespace="f8f69bb9-f5ad-496b-9817-22e9d69479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Order0" minOccurs="0"/>
                <xsd:element ref="ns2:MediaServiceObjectDetectorVersions" minOccurs="0"/>
                <xsd:element ref="ns2:MediaServiceSearchProperties" minOccurs="0"/>
                <xsd:element ref="ns2:_Flow_SignoffStatus" minOccurs="0"/>
                <xsd:element ref="ns2:VersionCom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2156c6-3a5e-4284-b179-a1ce376b5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5216341-53e0-4f9c-91d7-eec6e6ff139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Order0" ma:index="23" nillable="true" ma:displayName="Order" ma:format="Dropdown" ma:internalName="Order0" ma:percentage="FALSE">
      <xsd:simpleType>
        <xsd:restriction base="dms:Number"/>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element name="VersionComments" ma:index="27" nillable="true" ma:displayName="Version Comments" ma:format="Dropdown" ma:internalName="VersionComments">
      <xsd:simpleType>
        <xsd:restriction base="dms:Note">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f69bb9-f5ad-496b-9817-22e9d694796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2c8d013-8188-4b9d-a65e-ba2ffd2d1470}" ma:internalName="TaxCatchAll" ma:showField="CatchAllData" ma:web="f8f69bb9-f5ad-496b-9817-22e9d69479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AC53FF-854E-40A5-9106-D3A7DEC4A0A4}">
  <ds:schemaRefs>
    <ds:schemaRef ds:uri="http://purl.org/dc/elements/1.1/"/>
    <ds:schemaRef ds:uri="b43d0ed1-d589-4309-9391-6d529a79564c"/>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D1BF69EE-2F2D-4A97-8F3B-742403063E17}"/>
</file>

<file path=customXml/itemProps3.xml><?xml version="1.0" encoding="utf-8"?>
<ds:datastoreItem xmlns:ds="http://schemas.openxmlformats.org/officeDocument/2006/customXml" ds:itemID="{1D589531-C424-45E3-8009-0290E56778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 Budget Summary</vt:lpstr>
      <vt:lpstr>Budget Detail 1</vt:lpstr>
      <vt:lpstr>Budget Detail 2</vt:lpstr>
      <vt:lpstr>Budget Detail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Giordano</dc:creator>
  <cp:keywords/>
  <dc:description/>
  <cp:lastModifiedBy>Jim Giordano</cp:lastModifiedBy>
  <cp:revision/>
  <dcterms:created xsi:type="dcterms:W3CDTF">2024-12-18T18:18:22Z</dcterms:created>
  <dcterms:modified xsi:type="dcterms:W3CDTF">2026-07-06T16:39:18Z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0x0101002F5DAD2F1787FB4899FB5F0B4A805F13</vt:lpwstr>
  </property>
  <property fmtid="{D5CDD505-2E9C-101B-9397-08002B2CF9AE}" pid="3" name="MediaServiceImageTags">
    <vt:lpwstr/>
  </property>
  <property fmtid="{D5CDD505-2E9C-101B-9397-08002B2CF9AE}" pid="4" name="Order">
    <vt:r8>1228300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